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220" windowWidth="24240" windowHeight="10485" activeTab="5"/>
  </bookViews>
  <sheets>
    <sheet name="Реестр" sheetId="1" r:id="rId1"/>
    <sheet name="Цели" sheetId="2" r:id="rId2"/>
    <sheet name="Задачи" sheetId="3" r:id="rId3"/>
    <sheet name="Индикаторы " sheetId="4" r:id="rId4"/>
    <sheet name="Результат" sheetId="5" r:id="rId5"/>
    <sheet name="Финансирование" sheetId="6" r:id="rId6"/>
    <sheet name="Лист1" sheetId="7" r:id="rId7"/>
  </sheets>
  <definedNames>
    <definedName name="Z_2A7BEF01_6941_4E56_B362_709CA47A3142_.wvu.FilterData" localSheetId="3" hidden="1">'Индикаторы '!$A$2:$A$139</definedName>
    <definedName name="Z_2A7BEF01_6941_4E56_B362_709CA47A3142_.wvu.PrintTitles" localSheetId="2" hidden="1">Задачи!$3:$3</definedName>
    <definedName name="Z_2A7BEF01_6941_4E56_B362_709CA47A3142_.wvu.PrintTitles" localSheetId="3" hidden="1">'Индикаторы '!$4:$4</definedName>
    <definedName name="Z_2A7BEF01_6941_4E56_B362_709CA47A3142_.wvu.PrintTitles" localSheetId="0" hidden="1">Реестр!$3:$3</definedName>
    <definedName name="Z_2A7BEF01_6941_4E56_B362_709CA47A3142_.wvu.PrintTitles" localSheetId="4" hidden="1">Результат!$3:$3</definedName>
    <definedName name="Z_2A7BEF01_6941_4E56_B362_709CA47A3142_.wvu.PrintTitles" localSheetId="5" hidden="1">Финансирование!$A:$B,Финансирование!$3:$4</definedName>
    <definedName name="Z_2A7BEF01_6941_4E56_B362_709CA47A3142_.wvu.PrintTitles" localSheetId="1" hidden="1">Цели!$4:$4</definedName>
    <definedName name="_xlnm.Print_Titles" localSheetId="2">Задачи!$3:$3</definedName>
    <definedName name="_xlnm.Print_Titles" localSheetId="3">'Индикаторы '!$4:$4</definedName>
    <definedName name="_xlnm.Print_Titles" localSheetId="0">Реестр!$3:$3</definedName>
    <definedName name="_xlnm.Print_Titles" localSheetId="4">Результат!$3:$3</definedName>
    <definedName name="_xlnm.Print_Titles" localSheetId="5">Финансирование!$A:$B,Финансирование!$3:$4</definedName>
    <definedName name="_xlnm.Print_Titles" localSheetId="1">Цели!$4:$4</definedName>
  </definedNames>
  <calcPr calcId="145621"/>
  <customWorkbookViews>
    <customWorkbookView name="Экономотд1 - Личное представление" guid="{2A7BEF01-6941-4E56-B362-709CA47A3142}" mergeInterval="0" personalView="1" maximized="1" windowWidth="1596" windowHeight="675" activeSheetId="5"/>
  </customWorkbookViews>
</workbook>
</file>

<file path=xl/calcChain.xml><?xml version="1.0" encoding="utf-8"?>
<calcChain xmlns="http://schemas.openxmlformats.org/spreadsheetml/2006/main">
  <c r="P19" i="6" l="1"/>
  <c r="O19" i="6"/>
  <c r="I19" i="6"/>
  <c r="N19" i="6" s="1"/>
  <c r="H19" i="6"/>
  <c r="M19" i="6" s="1"/>
  <c r="C19" i="6"/>
  <c r="F12" i="4" l="1"/>
  <c r="F13" i="4"/>
  <c r="F11" i="4"/>
  <c r="K18" i="6" l="1"/>
  <c r="J18" i="6"/>
  <c r="I18" i="6"/>
  <c r="H18" i="6" s="1"/>
  <c r="C18" i="6"/>
  <c r="M18" i="6" l="1"/>
  <c r="Q17" i="6" l="1"/>
  <c r="P17" i="6"/>
  <c r="O17" i="6"/>
  <c r="N17" i="6"/>
  <c r="M17" i="6"/>
  <c r="P25" i="6" l="1"/>
  <c r="M25" i="6"/>
  <c r="Q16" i="6"/>
  <c r="P16" i="6"/>
  <c r="O16" i="6"/>
  <c r="N16" i="6"/>
  <c r="M16" i="6"/>
  <c r="Q8" i="6"/>
  <c r="P8" i="6"/>
  <c r="O8" i="6"/>
  <c r="N8" i="6"/>
  <c r="M8" i="6"/>
  <c r="Q7" i="6"/>
  <c r="P7" i="6"/>
  <c r="O7" i="6"/>
  <c r="N7" i="6"/>
  <c r="M7" i="6"/>
  <c r="F23" i="4" l="1"/>
  <c r="F22" i="4"/>
  <c r="F21" i="4"/>
  <c r="Q23" i="6" l="1"/>
  <c r="P23" i="6"/>
  <c r="O23" i="6"/>
  <c r="N23" i="6"/>
  <c r="M23" i="6"/>
  <c r="Q22" i="6"/>
  <c r="P22" i="6"/>
  <c r="O22" i="6"/>
  <c r="N22" i="6"/>
  <c r="M22" i="6"/>
  <c r="Q13" i="6"/>
  <c r="P13" i="6"/>
  <c r="M13" i="6"/>
  <c r="F146" i="4"/>
  <c r="F145" i="4"/>
  <c r="F144" i="4"/>
  <c r="F143" i="4"/>
  <c r="F142" i="4"/>
  <c r="F141" i="4"/>
  <c r="F140" i="4"/>
  <c r="F134" i="4"/>
  <c r="F133" i="4"/>
  <c r="F132" i="4"/>
  <c r="F131" i="4"/>
  <c r="F130" i="4"/>
  <c r="F54" i="4"/>
  <c r="F53" i="4"/>
  <c r="F52" i="4"/>
  <c r="F51" i="4"/>
  <c r="F50" i="4"/>
  <c r="F49" i="4"/>
  <c r="F48" i="4"/>
  <c r="Q18" i="6" l="1"/>
  <c r="P18" i="6"/>
  <c r="O18" i="6"/>
  <c r="N18" i="6"/>
  <c r="F108" i="4" l="1"/>
  <c r="F107" i="4"/>
  <c r="F106" i="4"/>
  <c r="F105" i="4"/>
  <c r="F104" i="4"/>
  <c r="F128" i="4" l="1"/>
  <c r="F127" i="4"/>
  <c r="F126" i="4"/>
  <c r="F125" i="4"/>
  <c r="F124" i="4"/>
  <c r="F123" i="4"/>
  <c r="F122" i="4"/>
  <c r="F121" i="4"/>
  <c r="F120" i="4"/>
  <c r="F119" i="4"/>
  <c r="F102" i="4" l="1"/>
  <c r="F101" i="4"/>
  <c r="F100" i="4"/>
  <c r="F99" i="4"/>
  <c r="F98" i="4"/>
  <c r="F97" i="4"/>
  <c r="F96" i="4"/>
  <c r="F151" i="4" l="1"/>
  <c r="F150" i="4"/>
  <c r="F149" i="4"/>
  <c r="F148" i="4"/>
  <c r="F46" i="4"/>
  <c r="F45" i="4"/>
  <c r="F44" i="4"/>
  <c r="F43" i="4"/>
  <c r="F42" i="4"/>
  <c r="F40" i="4"/>
  <c r="F39" i="4"/>
  <c r="F38" i="4"/>
  <c r="F37" i="4"/>
  <c r="F35" i="4"/>
  <c r="F34" i="4"/>
  <c r="F33" i="4"/>
  <c r="F32" i="4"/>
  <c r="F31" i="4"/>
  <c r="F29" i="4"/>
  <c r="F28" i="4"/>
  <c r="F27" i="4"/>
  <c r="F19" i="4" l="1"/>
  <c r="F18" i="4"/>
  <c r="F17" i="4"/>
  <c r="F16" i="4"/>
  <c r="F15" i="4"/>
  <c r="F70" i="4"/>
  <c r="F68" i="4"/>
  <c r="F67" i="4"/>
  <c r="F66" i="4"/>
  <c r="F65" i="4"/>
  <c r="F64" i="4"/>
  <c r="F169" i="4"/>
  <c r="F168" i="4"/>
  <c r="F167" i="4"/>
  <c r="F166" i="4"/>
  <c r="F165" i="4"/>
  <c r="F164" i="4"/>
  <c r="F163" i="4"/>
  <c r="F162" i="4"/>
  <c r="F161" i="4"/>
  <c r="F160" i="4"/>
  <c r="F159" i="4"/>
  <c r="F158" i="4"/>
  <c r="F157" i="4"/>
  <c r="F156" i="4"/>
  <c r="F155" i="4"/>
  <c r="F154" i="4"/>
  <c r="F153" i="4"/>
  <c r="F184" i="4"/>
  <c r="F183" i="4"/>
  <c r="F182" i="4"/>
  <c r="F181" i="4"/>
  <c r="F93" i="4" l="1"/>
  <c r="F92" i="4"/>
  <c r="P27" i="6"/>
  <c r="M27" i="6"/>
  <c r="F179" i="4"/>
  <c r="F178" i="4"/>
  <c r="F177" i="4"/>
  <c r="F176" i="4"/>
  <c r="F175" i="4"/>
  <c r="P26" i="6"/>
  <c r="M26" i="6"/>
  <c r="F173" i="4"/>
  <c r="F172" i="4"/>
  <c r="F171" i="4"/>
  <c r="F59" i="4" l="1"/>
  <c r="F58" i="4"/>
  <c r="F57" i="4"/>
  <c r="F56" i="4"/>
  <c r="F94" i="4" l="1"/>
  <c r="F91" i="4"/>
  <c r="F90" i="4"/>
  <c r="F89" i="4"/>
  <c r="F88" i="4"/>
  <c r="F87" i="4"/>
  <c r="F86" i="4"/>
  <c r="F85" i="4"/>
  <c r="F84" i="4"/>
  <c r="F83" i="4"/>
  <c r="F82" i="4"/>
  <c r="F81" i="4"/>
  <c r="F80" i="4"/>
  <c r="F79" i="4"/>
  <c r="F78" i="4"/>
  <c r="F77" i="4"/>
  <c r="F76" i="4"/>
  <c r="F75" i="4"/>
  <c r="F74" i="4"/>
  <c r="F73" i="4"/>
  <c r="F72" i="4"/>
  <c r="N10" i="6" l="1"/>
  <c r="N11" i="6"/>
  <c r="O11" i="6"/>
  <c r="O12" i="6"/>
  <c r="E29" i="6" l="1"/>
  <c r="D29" i="6"/>
  <c r="C29" i="6"/>
  <c r="L29" i="6"/>
  <c r="K29" i="6"/>
  <c r="J29" i="6"/>
  <c r="I29" i="6"/>
  <c r="H29" i="6"/>
  <c r="G29" i="6"/>
  <c r="F29" i="6"/>
  <c r="M29" i="6" l="1"/>
  <c r="P28" i="6"/>
  <c r="M28" i="6"/>
  <c r="Q24" i="6" l="1"/>
  <c r="P24" i="6"/>
  <c r="O24" i="6"/>
  <c r="N24" i="6"/>
  <c r="M24" i="6"/>
  <c r="Q10" i="6"/>
  <c r="P10" i="6"/>
  <c r="M10" i="6"/>
  <c r="Q12" i="6"/>
  <c r="P12" i="6"/>
  <c r="N12" i="6"/>
  <c r="M12" i="6"/>
  <c r="Q11" i="6"/>
  <c r="P11" i="6"/>
  <c r="M11" i="6"/>
  <c r="Q14" i="6" l="1"/>
  <c r="P14" i="6"/>
  <c r="O14" i="6"/>
  <c r="N14" i="6"/>
  <c r="M14" i="6"/>
  <c r="F115" i="4" l="1"/>
  <c r="F114" i="4"/>
  <c r="F61" i="4" l="1"/>
  <c r="M5" i="6"/>
  <c r="N5" i="6"/>
  <c r="O5" i="6"/>
  <c r="P5" i="6"/>
  <c r="Q5" i="6"/>
  <c r="M6" i="6"/>
  <c r="N6" i="6"/>
  <c r="O6" i="6"/>
  <c r="P6" i="6"/>
  <c r="Q6" i="6"/>
  <c r="M9" i="6"/>
  <c r="N9" i="6"/>
  <c r="O9" i="6"/>
  <c r="P9" i="6"/>
  <c r="Q9" i="6"/>
  <c r="M15" i="6"/>
  <c r="N15" i="6"/>
  <c r="O15" i="6"/>
  <c r="P15" i="6"/>
  <c r="Q15" i="6"/>
  <c r="M20" i="6"/>
  <c r="N20" i="6"/>
  <c r="O20" i="6"/>
  <c r="P20" i="6"/>
  <c r="Q20" i="6"/>
  <c r="N29" i="6" l="1"/>
  <c r="P29" i="6"/>
  <c r="O29" i="6"/>
  <c r="Q29" i="6"/>
  <c r="F117" i="4" l="1"/>
  <c r="F116" i="4"/>
  <c r="F113" i="4"/>
  <c r="F112" i="4"/>
  <c r="F111" i="4"/>
  <c r="F110" i="4"/>
  <c r="F25" i="4"/>
  <c r="F62" i="4"/>
  <c r="F9" i="4" l="1"/>
  <c r="F8" i="4"/>
  <c r="F7" i="4"/>
  <c r="F6" i="4"/>
</calcChain>
</file>

<file path=xl/sharedStrings.xml><?xml version="1.0" encoding="utf-8"?>
<sst xmlns="http://schemas.openxmlformats.org/spreadsheetml/2006/main" count="774" uniqueCount="469">
  <si>
    <t>Поспелихинского района</t>
  </si>
  <si>
    <t>№ п/п</t>
  </si>
  <si>
    <t>Наименование муниципальной программы</t>
  </si>
  <si>
    <t>Документ</t>
  </si>
  <si>
    <t>Срок реализации</t>
  </si>
  <si>
    <t>МП "Комплексное развитие сельских территорий Поспелихинского района Алтайского края на 2020-2025 год"</t>
  </si>
  <si>
    <t>постановление администрации района  от 11.11.2020 №498 Комплексное развитие сельских территорий Поспелихинского района Алтайского края на 2020-2025 годы</t>
  </si>
  <si>
    <t>2020 - 2025</t>
  </si>
  <si>
    <t>МП "Обеспечение населения Поспелихинского района Алтайского края жилищно-коммунальными услугами на 2020-2024 годы"</t>
  </si>
  <si>
    <t>постановление администрации района  от 08.05.2020 №220 Об утверждении муниципальной программы "Обеспечение населения Поспелихинского района Алтайского края жилищно-коммунальными услугами на 2020-2024 г."</t>
  </si>
  <si>
    <t>2020 - 2024</t>
  </si>
  <si>
    <t>МП "Подготовка и переподготовка служащих Администрации Поспелихинского района и ее структурных подразделений, привлечение молодых специалистов для работы в учреждениях социальной сферы Поспелихинского района на 2020-2022 годы".</t>
  </si>
  <si>
    <t>постановление администрации района  от 13.11.2019 №550 Об утверждении муниципальной программы "Подготовка и переподготовка служащих Администрации Поспелихинского района и ее структурных подразделений, привлечение молодых специалистов для работы в учреждениях социальной сферы Поспелихинского р-на на 2020-2022г</t>
  </si>
  <si>
    <t>2020 - 2022</t>
  </si>
  <si>
    <t>МП "Противодействие идеологии терроризма в Поспелихинском районе на 2020-2025 годы"</t>
  </si>
  <si>
    <t>постановление администрации района  от 13.05.2020 №224 Об утверждении муниципальной программы "Противодействие идеологии в Поспелихинском районе на 2020-2025 годы"</t>
  </si>
  <si>
    <t>МП "Развитие сельского хозяйства Поспелихинского района Алтайского края 2013-2022 годы".</t>
  </si>
  <si>
    <t>постановление Администрации Поспелихинского района  от 12.03.2013 №169 Об утверждениее муниципальной программы  "Развитие сельского хозяйства Поспелихинского района Алтайского края 2013-2022 годы".</t>
  </si>
  <si>
    <t>2013 - 2022</t>
  </si>
  <si>
    <t>МП "Улучшение условий охраны труда в Поспелихинском районе на 2016-2025 годы"</t>
  </si>
  <si>
    <t>постановление администрации района  от 08.09.2015 №585 Об утверждении муниципальной программы "Улучшение условий охраны труда в Поспелихинском районе Алтайского края на 2016-2025 годы"</t>
  </si>
  <si>
    <t>2016 - 2025</t>
  </si>
  <si>
    <t>МП "Энергосбережение и повышение энергетической эффективности в Поспелихинском районе на 2020-2024 годы".</t>
  </si>
  <si>
    <t>постановление администрации района  от 13.03.2020 №110 Об утверждении муниципальной программы "Энергосбережение и повышение энергетической эффективности в Поспелихинском районе на 2020-2024 годы"</t>
  </si>
  <si>
    <t>Поспелихинский район</t>
  </si>
  <si>
    <t>Наименование</t>
  </si>
  <si>
    <t>Единица измерения</t>
  </si>
  <si>
    <t>Факт к плану, %</t>
  </si>
  <si>
    <t>1.Индекс физического объема сельскохозяйственного производства в хозяйствах всех категорий (в сопоставимых ценах)</t>
  </si>
  <si>
    <t>%</t>
  </si>
  <si>
    <t>2.Индекс физического объема производства продукции растениеводства (в сопоставимых ценах)</t>
  </si>
  <si>
    <t>3.Индекс физического объема производства продукции живоноводства (в сопоставимых ценах)</t>
  </si>
  <si>
    <t>4.Рентабельность  сельскохозяйственных организаций</t>
  </si>
  <si>
    <t>5.Среднемесячная заработная плата</t>
  </si>
  <si>
    <t>Ед.</t>
  </si>
  <si>
    <t>1.Число лиц, зарегистрированных с диагнозом «наркомания»</t>
  </si>
  <si>
    <t>человек</t>
  </si>
  <si>
    <t>3.Доля образовательных организаций, реализующих мероприятия по профилактике потребления наркотических средств и психотропных веществ</t>
  </si>
  <si>
    <t>4.Выявляемость противоправных деяний в сфере незаконного оборота наркотических средств и  психотропных веществ</t>
  </si>
  <si>
    <t>1.Количество молодых семей, улучшивших свои жилищные условия</t>
  </si>
  <si>
    <t>семей</t>
  </si>
  <si>
    <t>1.Количество изданных статей, выпусков в СМИ</t>
  </si>
  <si>
    <t>единиц</t>
  </si>
  <si>
    <t>2.Охват световозвращающими приспособлениями в среде дошкольников и учащихся младших классов образовательных учреждений</t>
  </si>
  <si>
    <t>% от потребности (с нарастающим итогом)</t>
  </si>
  <si>
    <t>3.Количество проведенных тематических информационно-пропагандистских мероприятий с несовершеннолетними участниками дорожного движения</t>
  </si>
  <si>
    <t>процентов</t>
  </si>
  <si>
    <t>4.Доля учреждения, и выполнивших работы по приведению путей эвакуации в пожаробезопасное состояние</t>
  </si>
  <si>
    <t>1.Уровень преступности (количество зарегистрированных преступлений на 10 тыс. жителей)</t>
  </si>
  <si>
    <t>Ед. на 10 тыс. человек населения</t>
  </si>
  <si>
    <t>2.Количество преступлений против личности, собственности, общественной безопасности и общественного порядка, совершенных с применением оружия и взрывчатых веществ в общем числе совершенных преступлений</t>
  </si>
  <si>
    <t>Единиц</t>
  </si>
  <si>
    <t>3.Уровень преступности несовершеннолетних (количество зарегистрированных преступлений на 10 тыс. несовершеннолетних в возрасте от 14 до 18 лет)</t>
  </si>
  <si>
    <t>5.Количество преступлений, совершенных ранее судимыми лицами</t>
  </si>
  <si>
    <t>6.Количество фактов совершения террористических актов</t>
  </si>
  <si>
    <t>7.Удельный вес преступлений, раскрытых с помощью общественности от общего количества совершенных преступлений</t>
  </si>
  <si>
    <t>2.Доля трудоустроенных граждан в общей численности граждан, обратившихся за содействием с целью поиска подходящей работы</t>
  </si>
  <si>
    <t>1.Численность пострадавших в результате несчастных случаев на производстве со смертельным исходом</t>
  </si>
  <si>
    <t>2.Численность пострадавших в результате несчастных случаев на производстве с утратой трудоспособности на 1 рабочий день и более</t>
  </si>
  <si>
    <t>3.Количество дней временной нетрудоспособности в связи с несчастным случаем на производстве в расчете на 1 пострадавшего</t>
  </si>
  <si>
    <t>дней на 1 пострадавшего_x000D_
1 пострадавшего</t>
  </si>
  <si>
    <t>5.Количество рабочих мест, на которых проведена специальная оценка условий труда</t>
  </si>
  <si>
    <t>6.Численность работников, занятых во вредных и (или) опасных условиях труда</t>
  </si>
  <si>
    <t>7.Удельный вес рабочих мест, на которых проведена специальная оценка условий труда, в общем количестве рабочих мест</t>
  </si>
  <si>
    <t>8.Количество рабочих мест, на которых улучшены условия труда по результатам специальной оценки условий труда</t>
  </si>
  <si>
    <t>9.Удельный вес работников, занятых на работах с вредным и (или) опасными условиями труда, в общем количестве работников организаций района</t>
  </si>
  <si>
    <t>кв.м</t>
  </si>
  <si>
    <t>1.Снижение потребности в угле бюджетных учреждений</t>
  </si>
  <si>
    <t>2.Снижение затрат бюджетных средств за услуги отопления бюджетных учреждений</t>
  </si>
  <si>
    <t>1.Количество субъектов малого и среднего бизнеса</t>
  </si>
  <si>
    <t>2.Среднесписочная численность работников, (без внешних совместителей и работников несписочного состава)</t>
  </si>
  <si>
    <t>4.Удельный вес налоговых поступлений от субъектов малого и среднего предпринимательства в собственных доходах бюджета</t>
  </si>
  <si>
    <t>МП "Комплексное развитие сельских территорий Поспелихинского района Алтайского края на 2020-2025 годы"</t>
  </si>
  <si>
    <t>1. Количество семей, проживающих на сельских территориях, улучшивших   жилищные   условия   с   использованием программных механизмов</t>
  </si>
  <si>
    <t>2. Ввод (приобретение)  жилья гражданами, проживающими на сельских территориях, которые построили (приобрели)  жилье с использованием программных механизмов, всего</t>
  </si>
  <si>
    <t>3. Количество введенных в действие проектов, направленных на благоустройство сельских территорий</t>
  </si>
  <si>
    <t>1.Повышение роли   физической культуры и спорта в жизни населения района путем развития инфраструктуры спорта, популяризации массового спорта  и приобщения различных слоев населения к регулярным занятиям физической культурой и спортом.</t>
  </si>
  <si>
    <t>1.Формирование на территории района организационных, правовых, социально-экономических условий для осуществления мер по улучшению положения и качества жизни пожилых людей и инвалидов, повышению степени их социальной защищенности, активации участия пожилых людей и инвалидов в жизни общества</t>
  </si>
  <si>
    <t>1.Улучшение условий и охраны труда у работодателей Поспелихинского района, и, как следствие, снижение уровня производственного  травматизма и профессиональной заболеваемости</t>
  </si>
  <si>
    <t>1.Повышение энергоэффективности социальной сферы и жилищно-коммунального хозяйства Поспелихинского района.</t>
  </si>
  <si>
    <t>3.Развитие системы организации движения транспортных средств и пешеходов.</t>
  </si>
  <si>
    <t>1.Обеспечение дальнейшего развития местного самоуправления и повышения эффективности его деятельности.</t>
  </si>
  <si>
    <t>1.Обеспечение безопасности граждан на территории Поспелихинского района, предупреждение возникновения ситуаций, представляющих опасность для их жизни, здоровья, собственности, за счет совершенствования муниципальной системы профилактики правонарушений, повышения эффективности профилактической деятельности и снижения уровня преступности</t>
  </si>
  <si>
    <t xml:space="preserve">организация эффективной системы мер антитеррористической направленности, </t>
  </si>
  <si>
    <t>предупреждение террористических проявлений на территории Поспелихинского района, в том числе минимизация преступлений в данной сфере.</t>
  </si>
  <si>
    <t>2.Создание условий для сохранения и восстановления плодородия почв, повышения эффективности использования земельных ресурсов</t>
  </si>
  <si>
    <t>3.повышение уровня рентабельности сельскохозяй-ственного производства для обеспечения устойчивого развития отрасли;</t>
  </si>
  <si>
    <t>4.поддержка создания и развития малых форм хозяйствования;</t>
  </si>
  <si>
    <t>5.создание условий для диверсификации сельской экономики, повышения занятости, уровня и качества жизни сельского населения;</t>
  </si>
  <si>
    <t>6.стимулирование инвестиционной деятельности и инновационного развития агропромышленного комплекса (далее - АПК);</t>
  </si>
  <si>
    <t>7.улучшение кадрового обеспечения АПК</t>
  </si>
  <si>
    <t>1.Стимулирование роста производства основных видов сельскохозяйственной продукции.</t>
  </si>
  <si>
    <t>1.Профилактика распространения наркомании и связанных с ней правонарушений.</t>
  </si>
  <si>
    <t>2.Противодействие незаконному обороту наркотических средств и психотропных веществ.</t>
  </si>
  <si>
    <t>1.Создание безопасных условий функционирования муниципальных учреждений</t>
  </si>
  <si>
    <t>2.Сохранение материально-технической базы муниципальных учреждений</t>
  </si>
  <si>
    <t>3.Приведение в муниципальных учреждениях  условий, направленных на защиту здоровья и сохранение жизни обучающихся, воспитанников, работников во время их трудовой и учебной и досуговой деятельности в соответствие с требованиями законодательных и иных нормативно-правовых актов в области обеспечения пожарной безопасности;</t>
  </si>
  <si>
    <t>4.Снижение рисков возникновения чрезвычайных ситуаций в муниципальных учреждениях;</t>
  </si>
  <si>
    <t>5.Формирование и отработка навыков безопасного поведения при  экстренных ситуациях</t>
  </si>
  <si>
    <t>1.Удовлетворение потребности в высококвалифицированных кадрах органов местного самоуправления и муниципальных учреждений для решения социально-экономических задач.</t>
  </si>
  <si>
    <t>3.Создание условий для развития и самореализации специалистов</t>
  </si>
  <si>
    <t>2.Закрепление на селе молодых специалистов.</t>
  </si>
  <si>
    <t>6.Пропаганда и популяризация физической культуры и спорта.</t>
  </si>
  <si>
    <t>1.Обеспечение оценки условий труда работников и получения работниками объективной информации о состоянии условий и охраны труда на рабочих местах;</t>
  </si>
  <si>
    <t>2.Реализация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населения;_x000D_
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</si>
  <si>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3.Обеспечение непрерывной подготовки работников по вопросам охраны труда на основе современных технологий обучения;</t>
  </si>
  <si>
    <t>4.Информационное обеспечение и пропаганда охраны труда</t>
  </si>
  <si>
    <t>1.Снижение бюджетных затрат на оплату коммунальных услуг за счет реализации мероприятий по энергосбережению в социальной сфере.</t>
  </si>
  <si>
    <t>2.Сокращение потерь тепловой, электрической энергии и воды.</t>
  </si>
  <si>
    <t>3.Повышение эффективности использования энергоресурсов в социальной сфере и организациях коммунального комплекса</t>
  </si>
  <si>
    <t>1. разработка и реализация в учреждениях дошкольного, начального, среднего образования образовательных программ, направленных на формирование у подрастающего поколения позитивных установок на этническое многообразие;</t>
  </si>
  <si>
    <t>2. методическое обеспечение и укрепление материально-технической базы  в области противодействия терроризму;</t>
  </si>
  <si>
    <t>3. ведение активного мониторинга политических, социально-экономических и иных процессов в районе, оказывающих влияние в области противодействия терроризму;</t>
  </si>
  <si>
    <t>4. повышение ответственности руководителей органов исполнительной власти, органов местного самоуправления за качество организации работы по противодействию идеологии терроризма;</t>
  </si>
  <si>
    <t>5. повышение уровня межведомственного взаимодействия по противодействию терроризму, обеспечение участия гражданского общества в профилактике противодействия распространения идеологии терроризма;</t>
  </si>
  <si>
    <t>6. совершенствование районной политики в области профилактики развития терроризма в социально-политической сфере, информационном пространстве;</t>
  </si>
  <si>
    <t>7. формирование в молодежной среде мировоззрения и духовно-нравственной атмосферы этнокультурного взаимоуважения, основанных на принципах уважения прав и свобод человека, стремление к межэтническому миру и согласию, готовности к диалогу;</t>
  </si>
  <si>
    <t>8. общественное осуждение и пресечение на основе действующего законодательства любых проявлений дискриминации, насилия, расизма, экстремизма и терроризма на национальной почве.</t>
  </si>
  <si>
    <t>Создание условий для обеспечения доступным и комфортным жильем сельского населения;</t>
  </si>
  <si>
    <t>Создание   и   развитие   инфраструктуры   на сельских территориях;</t>
  </si>
  <si>
    <t>Задачи</t>
  </si>
  <si>
    <t>Ожидаемый результат</t>
  </si>
  <si>
    <t>снижение показателя численности пострадавших в результате несчастных случаев на производстве со смертельным исходом до 0 человек;_x000D_
снижение показателя численности пострадавших в результате несчастных случаев на производстве с утратой трудоспособности на 1 рабочий день и более до 2 человек;_x000D_
снижение показателя количества дней временной нетрудоспособности в связи с несчастным случаем на производстве в расчете на 1 пострадавшего до 39,4 дней;_x000D_
достижение значения показателя численности работников с установленным предварительным диагнозом профессионального заболевания по результатам проведения обязательных периодических медицинских осмотров не менее 1 человека;_x000D_
охват работников, прошедших обязательные периодические медицинские осмотры, занятых на работах с вредными и (или) опасными производственными факторами, не менее 100% от подлежащего контингента;_x000D_
   увеличение показателя количества рабочих мест, на которых проведена специальная оценка условий труда, до 3800 единиц;_x000D_
снижение показателя численности работников, занятых на работах с вредными и (или) опасными условиями труда, до 800 человек.</t>
  </si>
  <si>
    <t>Снижение потребления всех видов энергоресурсов ежегодно не менее 3 процентов.</t>
  </si>
  <si>
    <t>Количество  семей, проживающих  на  сельских территориях, улучшивших жилищные условия с использованием программных механизмов 11 семей. Ввод (приобретение) жилых помещений (жилых домов) гражданами, проживающими на сельских территориях,  которые  построили  (приобрели) жилье с использованием программных механизмов, всего – 520 кв.м. Количество введенных в действие проектов по благоустройству – 9 ед.</t>
  </si>
  <si>
    <t>Укрепление в молодежной среде атмосферы межэтнического согласия и толерантности.Препятствование созданию и деятельности националистических экстремистских молодежных группировок.Обеспечение условий для успешной адаптации молодежи из числа мигрантов, противодействия проникновению в общественное сознание идей религиозного фундаментализма и нетерпимости.Совершенствование форм и методов работы правоохранительных органов по профилактике проявлений национальной и расовой нетерпимости, противодействию распространения идеологии терроризма.Повышение уровня компетентности сотрудников всех органов в вопросах национальной политики, способах формирования толерантной среды и противодействия идеологии терроризма.Создание эффективной системы правовых, организационных и идеологических механизмов противодействия идеологии терроризма, этнической и религиозной нетерпимости.</t>
  </si>
  <si>
    <t>Цели</t>
  </si>
  <si>
    <t>Итого</t>
  </si>
  <si>
    <t xml:space="preserve"> МП "Комплексное развитие сельских территорий Поспелихинского района Алтайского края на 2020-2025 год"</t>
  </si>
  <si>
    <t>ВБ</t>
  </si>
  <si>
    <t>МБ</t>
  </si>
  <si>
    <t>КБ</t>
  </si>
  <si>
    <t>ФБ</t>
  </si>
  <si>
    <t>Всего</t>
  </si>
  <si>
    <t>Выполнение от плана по программе, %</t>
  </si>
  <si>
    <t>Наименование МП</t>
  </si>
  <si>
    <t>МП "Развитие образования в Поспелихинском районе на 2021-2024 годы".</t>
  </si>
  <si>
    <t>постановление администрации района  от 05.11.2020 № 477 Об утверждении муниципальной программы "Развитие образования в Поспелихинском районе на 2021-2024 годы"</t>
  </si>
  <si>
    <t>2021-2024</t>
  </si>
  <si>
    <t>1.Повышение доступности качественного образования, соответствующего потребностям инновационного развития экономики, современным потребностям общества и каждого гражданина</t>
  </si>
  <si>
    <t>1.Обеспечение доступности и качества дошкольного образования, в том числе за счет создания дополнительных мест;</t>
  </si>
  <si>
    <t>2. Повышение качества общего образования посредством обновления содержания, технологий обучения и материально-технической базы;</t>
  </si>
  <si>
    <t>3.Создание равных возможностей для позитивной социализации и успешности каждого ребенка с учетом изменения культурной, социальной и технологической среды;</t>
  </si>
  <si>
    <t>4. Создание условий для развития кадрового потенциала;</t>
  </si>
  <si>
    <t>5. Совершенствование механизмов управления системой образования Поспелихинского района для повышения качества предоставления государственных (муниципальных) услуг, которые обеспечивают взаимодействие граждан и образовательных организаций с комитетом по образованию, внедрение цифровых технологий в сфере управления образованием;</t>
  </si>
  <si>
    <t>6. Создание в Поспелихинском районе новых мест в обще-образовательных организациях в соответствии с прогнозируемой потребностью и современными требованиями к условиям обучения;</t>
  </si>
  <si>
    <t>7.Обеспечение защиты прав и интересов детей-сирот, детей, оставшихся без попечения родителей, содействие их семейному устройству и интеграции в общество.</t>
  </si>
  <si>
    <t>1. Доступность  дошкольного  образования  для  детей  в  возрасте от 2 месяцев до 3 лет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очереди на получение в текущем году дошкольного образования)</t>
  </si>
  <si>
    <t>2.Доля обучающихся общеобразовательных организаций по новым федеральным государственным образовательным стандартам общего образования</t>
  </si>
  <si>
    <t>3. Доля детей в возрасте от 5 до 18 лет, охваченных дополнительным образованием</t>
  </si>
  <si>
    <t>4.Доля руководящих и педагогических работников государственных (муниципальных) общеобразовательных организаций, своевременно прошедших повышение квалификации или профессиональную переподготовку, в общей численности руководящих и педагогических работников общеобразовательных организаций</t>
  </si>
  <si>
    <t>5. Доля муниципальных образовательных организаций, использующих цифровые технологии в административно управленческой деятельности (в том числе для учета контингента и движения обучающихся, формирования отчетности)</t>
  </si>
  <si>
    <t>6.Удельный вес численности обучающихся, занимающихся в одну смену, в общей численности обучающихся в общеобразовательных организациях (всего)</t>
  </si>
  <si>
    <t>7. Доля детей-сирот и детей, оставшихся без попечения родителей, устроенных в замещающие семьи, в общем количестве детей-сирот и детей, оставшихся без попечения родителей</t>
  </si>
  <si>
    <t xml:space="preserve">увеличение доли детей в возрасте от 1,5 до 3 лет, получающих дошкольное образование в текущем году, к сумме численности детей в возрасте от 1,5 до 3 лет, по¬лучающих дошкольное образование в текущем году, и численности детей в возрасте от 1,5 до 3 лет, находящихся в очереди на получение в текущем году дошкольного образования, до 100 %;
создание 40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40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увеличение численности воспитанников в возрасте         до 3 лет, проживающих в Поспелихинском районе, посещающих государственные и муниципальные образовательные организации, осуществляющие образовательную деятельность по образовательным программам дошкольного образования и присмотр, и уход, до 210 человек;
сохранение 100 % доступности дошкольного образования для детей в возрасте от 3 до 7 лет;
в рамках регионального проекта «Поддержка семей, имеющих детей»:
увеличение количества услуг психолого-педагогической, методической без попечения родите-лей;
увеличение доли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 до 85 %.
</t>
  </si>
  <si>
    <t>МП "Развитие физической культуры и спорта в Поспелихинском районе на 2021-2024 годы"</t>
  </si>
  <si>
    <t>постановление администрации района  от 18.09.2020 № 408 Об утверждении муниципальной программы "Развитие физической культуры и спорта в Поспелихинском районе на 2021-2024 годы"</t>
  </si>
  <si>
    <t xml:space="preserve">3.Повышение эффективности спортивно-массовой работы; </t>
  </si>
  <si>
    <t>1.Нормативно-правовое и научно-методическое обеспечение развития физической культуры и спорта;</t>
  </si>
  <si>
    <t>2.Развитие кадрового потенциала в области физической культуры и спорта;</t>
  </si>
  <si>
    <t>4. Развитие детско-юношеского спорта и подготовка спортивного резерва;</t>
  </si>
  <si>
    <t>5. Сохранение, развитие и эффективное  использование спортивной базы района;</t>
  </si>
  <si>
    <t>1.Доля населения  района, систематически занимающегося физической культурой и спортом, в общей численности населения  района  в возрасти 3-79 лет</t>
  </si>
  <si>
    <t>2.Доля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населении, не  имеющих противопоказания для занятий физической культурой и спортом</t>
  </si>
  <si>
    <t xml:space="preserve">3.Доля населения района выполнившего нормативы испытаний (тестов) Всероссийского физкультурно-спортивного комплекса» Готов к труду и обороне» (ГТО), в общей численности населения ,принявшего участие в выполнении нормативов испытаний (тестов) Всероссийского физкультурно-спортивного комплекса» Готов к труду и обороне» (ГТО) </t>
  </si>
  <si>
    <t>4.Доля детей и молодежи (возраст 3-29 лет), проживающих в районе, систематически занимающихся физической культурой и спортом в общей численности детей и молодежи</t>
  </si>
  <si>
    <t xml:space="preserve">5. Доля граждан среднего возраста (женщины:30-54 года; мужчины:30-59 лет), проживающих в районе, систематически занимающихся  физической культурой и спортом, в общей численности граждан среднего возраста </t>
  </si>
  <si>
    <t>6. Доля граждан старшего возраста (Женщины:55-79 лет; мужчины 60-79 лет), проживающих в районе систематически занимающихся физической культурой и спортом, в общей численности граждан старшего возраста</t>
  </si>
  <si>
    <t xml:space="preserve">7.Уровень обеспеченности населения района  спортивными сооружениями исходя из единовременной пропускной способности объектов спорта </t>
  </si>
  <si>
    <t>8.Доля лиц занимающихся по программам спортивной подготовки в организациях  ведомственной принадлежности физической культуры и спорта – 100 процентов</t>
  </si>
  <si>
    <t xml:space="preserve">Повышение удельного веса населения района, систематически занимающегося физической культурой и спортом, до 56,5 процентов;
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населении, не  имеющих противопоказания для занятий физической культурой и спортом - 23,9 процентов; доля населения района выполнившего нормативы испытаний (тестов) Всероссийского физкультурно-спортивного комплекса» Готов к труду и обороне» (ГТО), в общей численности населения ,принявшего участие в выполнении нормативов испытаний (тестов) Всероссийского физкультурно-спортивного комплекса» Готов к труду и обороне» (ГТО) – 53 процента из них учащихся и студентов – 70 процентов; Доля детей и молодежи (возраст 3-29 лет), проживающих в районе, систематически занимающихся физической культурой и спортом в общей численности детей и молодежи – 94 процента;
доля граждан среднего возраста (женщины:30-54 года; мужчины:30-59 лет), проживающих в районе, систематически занимающихся  физической культурой и спортом, в общей численности граждан среднего возраста – 52 процента; доля граждан старшего возраста (Женщины:55-79 лет; мужчины 60-79 лет), проживающих в районе систематически занимающихся физической культурой и спортом, в общей численности граждан старшего возраста. – 20 процентов; уровень обеспеченности населения района  спортивными сооружениями исходя из единовременной пропускной способности объектов спорта - 60 процентов; доля лиц занимающихся по программам спортивной подготовки в организациях  ведомственной принадлежности физической культуры и спорта – 100 процентов.
</t>
  </si>
  <si>
    <t>1. Реализация механизма государственной поддержки молодых семей в решении жилищной проблемы в Поспелихинском районе</t>
  </si>
  <si>
    <t xml:space="preserve">1. Оказание государственной поддержки  молодым семьям - участникам муниципальной программы «Обеспечение жильем молодых семей в Алтайском крае» государственной программы Алтайского края
 «Обеспечение доступным и комфортным жильем населения Алтайского края» в Поспелихинском районе на 2021 – 2024 годы
</t>
  </si>
  <si>
    <t>семья</t>
  </si>
  <si>
    <t>Успешное выполнение мероприятий муниципальной программы в 2021 - 2024 годах позволит выдать свидетельства о праве на получение социальной выплаты на приобретение (строительство) жилого помещения 6 молодым семьям Поспелихинского района Алтайского края</t>
  </si>
  <si>
    <t>МП "Молодежь Поспелихинского района на 2021-2025 годы"</t>
  </si>
  <si>
    <t>постановление администрации района  от 11.11.2020 № 490 Об утверждении муниципальной программы "Молодежь Поспелихинского района Алтайского края на 2021-2025 годы.</t>
  </si>
  <si>
    <t>2021-2025</t>
  </si>
  <si>
    <t>1.Создание условий для успешной социализации и эффективной самореализации молодежи вне зависимости от социального статуса с последующей ее интеграцией в процессы социально-экономического, общественно-политического и культурного развития Поспелихинского района, предупреждение потерь и увеличение человеческого капитала района и края.</t>
  </si>
  <si>
    <t>1.Обеспечение условий для поддержки молодежных ини-циатив, успешной социализации и эффективной самореали-зации молодежи;</t>
  </si>
  <si>
    <t>2. Совершенствование межведомственного взаимодействия в сфере развития добровольческого (волонтерского) движе-ния, создание условий для формирования и распространения эффективных добровольческих (волонтерских) практик, повышения роли добровольчества (волонтерства) в социально-экономическом развитии района;</t>
  </si>
  <si>
    <t>3.совершенствование инструментов обеспечения личной и профессиональной самореализации молодежи, в том числе молодых людей, признанных находящимися в СОП.</t>
  </si>
  <si>
    <t>1.Доля (удельный вес) молодых граждан, вовлеченных в социально значимую деятельность, от общего числа молодежи</t>
  </si>
  <si>
    <t>2.Удельный вес численности молодых людей в возрасте от 14 до 30 лет, принимающих участие в добровольческой деятельности, в об-щей численности молодежи в возрасте от 14 до 30 лет</t>
  </si>
  <si>
    <t>3.Увеличение доли молодых людей в возрасте от 14 до 30 лет, в том числе признанных находящимися в СОП,  участвующих в реализа-ции мероприятий программы профориентационной направленности</t>
  </si>
  <si>
    <t xml:space="preserve">1)увеличение доли (удельного веса) молодых граждан, во-влеченных в социально значимую деятельность, от общего числа молодежи до18% к 2025 году;
2)увеличение доли (удельный вес) молодых граждан, при-нимающих участие в добровольческой деятельности, в об-щей численности молодежи в возрасте от 14 до 30 лет, до 19% к 2025 году;
3) Увеличение доли молодых людей в возрасте от 14 до 30 лет, в том числе признанных находящимися в СОП,  участ-вующих в реализации мероприятий программы профориен-тационной направленности до 90%.
</t>
  </si>
  <si>
    <t xml:space="preserve">1.Бесперебойное обеспечение жителей Поспелихинского района коммунальными услугами нормативного качества.
</t>
  </si>
  <si>
    <t>2.Повышение эффективности и надежности функционирования жилищно-коммунального комплекса</t>
  </si>
  <si>
    <t>1.Обеспечение условий для повышения качества предоставления жилищно-коммунальных услуг в сфере водоотведения</t>
  </si>
  <si>
    <t>2.Обеспечение условий для повышения качества предоставления жилищно-коммунальных услуг в сфере теплоснабжения</t>
  </si>
  <si>
    <t>3.Обеспечение условий для повышения качества предоставления жилищно-коммунальных услуг в сфере водоснабжения</t>
  </si>
  <si>
    <t>4.Обеспечение условий для повышения качества предоставления жилищно-коммунальных услуг в сфере ТКО</t>
  </si>
  <si>
    <t>1. Снижение количества обращений в ЕДДС района по качеству предоставления коммунальных услуг (теплоснабжение, водоснабжение, водоотведение)</t>
  </si>
  <si>
    <t>2.Количество построенных, отремонтированных и реконструированных котельных.</t>
  </si>
  <si>
    <t>3.Количество приобретенного оборудования для нормального функционирования объектов жилищно-коммунального хозяйства.</t>
  </si>
  <si>
    <t>4. Количество приобретенных единиц спецтехники жилищно-коммунального назначения.</t>
  </si>
  <si>
    <t>5. Доля уличной канализационной сети, нуждающейся в замене, в общей протяженности канализационной сети.</t>
  </si>
  <si>
    <t>6. Доля уличной водопроводной сети, нуждающейся в замене, в общей протяженности водопроводной.</t>
  </si>
  <si>
    <t>7. Количество построенных, отремонтированных и реконструированных объектов водоснабжения</t>
  </si>
  <si>
    <t>8. Доля тепловых сетей, нуждающихся в замене, в общей протяженности тепловых сетей.</t>
  </si>
  <si>
    <t>9. Количество приобретенных контейнеров</t>
  </si>
  <si>
    <t xml:space="preserve">Снижение уровня износа объектов коммунальной инфраструктуры.
Бесперебойное и качественное обеспечение насе-ления жилищно-коммунальными услугами: коли-чество построенных, отремонтированных и ре-конструированных котельных; количество приоб-ретенного оборудования для нормального функ-ционирования объектов жилищно-коммунального хозяйства; количество построенных, отремонтированных и реконструированных объектов водоснабжения.
Снижение удельного расхода твердого топлива при производстве тепловой энергии.
Снижение удельного расхода электроэнергии при производстве тепловой энергии.
Снижение количества обращений в ЕДДС района по качеству предоставления коммунальных услуг (теплоснабжение, водоснабжение, водоотведение).
</t>
  </si>
  <si>
    <t>МП "Повышение уровня пожарной безопасности муниципальных учреждений в Поспелихинском районе на 2021-2025 годы".</t>
  </si>
  <si>
    <t>постановление администрации района  от 14.12.2020 №562 Об утверждении муниципальной программы "Повышение уровня пожарной безопасности муниципальных учреждений в Поспелихинском районе на 2021-2025 годы".</t>
  </si>
  <si>
    <t>1.Формирование условий для обеспечения полной пожарной безопасности муниципальных учреждений, осуществление контроля за обеспечением безопасных условий в них.</t>
  </si>
  <si>
    <t xml:space="preserve">1. Доля учреждений, заключивших договор на мониторинг и техническое обслуживание АПС </t>
  </si>
  <si>
    <t>2. Доля учреждения, выполнивших огнезащитную обработку сгораемых конструкций</t>
  </si>
  <si>
    <t xml:space="preserve">3.Доля учреждения, выполнивших установку противопожарных дверей, люков </t>
  </si>
  <si>
    <t xml:space="preserve">Создание в муниципальных учреждениях условий, обеспечивающих сохранение в полной мере их материально-технической базы, а так же защиту здоровья и сохранение жизни обучающихся, воспитанников, работников во время их трудовой и учебной и досуговой деятельности. </t>
  </si>
  <si>
    <t>МП "Повышение безопасности дорожного движения в Поспелихинском районе на 2021-2025 годы"</t>
  </si>
  <si>
    <t>постановление администрации района  от 14.12.2020 №561 Об утверждении муниципальной программы "Повышение безопасности дорожного движения в Поспелихинском районе на 2021-2025 годы.</t>
  </si>
  <si>
    <t>1.Снижение аварийности на улицах и дорогах Поспелихинского района; повышение правосознания и ответственности участников до-рожного движения.</t>
  </si>
  <si>
    <t>1.Формирование законопослушного поведения участников дорожного движения</t>
  </si>
  <si>
    <t>2.Обеспечение безопасности участия детей в дорожном движении и формирование их законопослушного поведения на дорогах.</t>
  </si>
  <si>
    <t>4.Оснащение современным оборудованием и средствами обучения общеобразовательных учреждений (уголки БДД, тренажеры, компьютерные программы и.т.д.)</t>
  </si>
  <si>
    <t xml:space="preserve">Повышение дисциплины участников дорожного движения к 2025 году, снижение уровня детского дорожно-транспортного травматизма.
Количество изданных статей, выпусков в СМИ к 2025 году – 26; охват световозвращающими приспособлениями в среде дошкольников и учащихся младших классов образовательных учреждений – 100%, количество проведенных тематических информационно пропагандистских мероприятий с несовершеннолетними участниками дорожного движения – 21, оснащение оборудованием и средствами обучения общеобразовательных учреждений – 5.
</t>
  </si>
  <si>
    <t>МП "Развитие культуры Поспелихинского района на 2021-2025 годы".</t>
  </si>
  <si>
    <t>1.Развитие культуры и искусства, сохранение культурного и исторического наследия, расширение доступа населения Поспелихинского района к культурным ценностям</t>
  </si>
  <si>
    <t>1.Обеспечение сохранности и использования объектов культурного наследия</t>
  </si>
  <si>
    <t>2.Развитие системы дополнительного образования в области культуры и искусства</t>
  </si>
  <si>
    <t xml:space="preserve">3.Создание условий для популяризации  исполнительских искусств сохранения и развития  народного творчества
Расширение доступности услуг культурно-досуговых учреждений
</t>
  </si>
  <si>
    <t>4.Повышение доступности и качества музейных услуг и работ</t>
  </si>
  <si>
    <t>5.Повышение доступности и качества услуг и работ в сфере библиотечного дела</t>
  </si>
  <si>
    <t>6.Развитие народных художественных промыслов и ремесел</t>
  </si>
  <si>
    <t>1. Доля объектов культурного наследия, находящихся в муниципальной собственности, состояние которых является удовлетворительным, в общем количестве объектов культурного наследия, находящихся в муниципальной собственности</t>
  </si>
  <si>
    <t>2. Доля учреждений культуры, находящихся в муниципальной собственности, здания которых находятся в аварийном состоянии или требуют капитального ремонта, в общем количестве муниципальных учреждений культуры</t>
  </si>
  <si>
    <t>3.Количество посещений организаций культуры по отношению к уровню 2017 года</t>
  </si>
  <si>
    <t>4.Количество посещений организаций культуры по отношению к уровню 2010 года</t>
  </si>
  <si>
    <t>5.Число обращений к цифровым ресурсам(Сайт)</t>
  </si>
  <si>
    <t>тыс. ед</t>
  </si>
  <si>
    <t>6.Количество созданных (реконструированных) частично и капитально отремонтированных объектов организаций культуры</t>
  </si>
  <si>
    <t xml:space="preserve">7. Количество организаций культуры, получивших современное оборудование </t>
  </si>
  <si>
    <t>8. Количество специалистов прошедших повышение квалификации Количество специалистов,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t>
  </si>
  <si>
    <t>9. Количество посещений культурно-массовых мероприятий на платной основе</t>
  </si>
  <si>
    <t xml:space="preserve">10. Количество участников клубных формирований </t>
  </si>
  <si>
    <t>тыс. чел.</t>
  </si>
  <si>
    <t xml:space="preserve">11. Количество посещений учреждений музейного типа </t>
  </si>
  <si>
    <t>12. Доля представленных (во всех формах) зрителю музейных предметов в общем количестве музейных предметов основного фонда учреждений музейного типа</t>
  </si>
  <si>
    <t>13. Доля музеев, имеющих сайт в Интернете</t>
  </si>
  <si>
    <t xml:space="preserve">14. Количество посещений муниципальных библиотек </t>
  </si>
  <si>
    <t>тыс.ед.</t>
  </si>
  <si>
    <t>15. Количество обучающихся в  учреждениях дополнительного образования детей в области культуры и искусства</t>
  </si>
  <si>
    <t>16. Охват детей творческими мероприятиями ( от численности детского населения Поспелихинского района)</t>
  </si>
  <si>
    <t xml:space="preserve">17. Количество проведенных выставок-ярмарок народных художественных промыслов и ремесел </t>
  </si>
  <si>
    <t xml:space="preserve">18. Количество волонтеров, вовлеченных в программу «Волонтеры культуры» </t>
  </si>
  <si>
    <t>19. Динамика примерных (индикативных) значений соотношения средней заработной платы работников учреждений культуры Поспелихинского района и средней заработной платы в Алтайском крае</t>
  </si>
  <si>
    <t xml:space="preserve">К конечному году реализации программы ожидаются следующие результаты:
посещаемость организаций культуры по отношению к уровню 2017 года – 115% число обращений к цифровым ресурсам – 4000 раз;
количество созданных (реконструированных) и капитально отремонтированных объектов организаций культуры составит 7 единицы, количество организаций культуры, получивших современное оборудование - 7;
повышение квалификации на базе центров непрерывного образования и повышения квалификации творческих и управленческих кадров в сфере культуры 23 работниками отрасли;
увеличение до 25 чел. волонтеров, вовлеченных в программу «Волонтеры культуры»;
Количество посещений организаций культуры по отношению к уровню 2010 года составит 105,2%;
сохранение средней заработной платы работников учреждений культуры Поспелихинского района на уровне средней заработной платы в Алтайском крае – 100%;
сохранение доли объектов культурного наследия, находящихся в муниципальной собственности, состояние которых является удовлетворительным, в общем количестве объектов культурного наследия, находящихся в муниципальной собственности, на уровне 95,2 %;
количества посещений культурно-массовых мероприятий учреждений культурно-досугового типа на платной основе - 67,7 тыс. ед.
увеличение до 2,83 тыс.чел. участников клубных формирований;
увеличение до 6,90 тыс.ед. количества посещений учреждения музейного типа; 
 увеличение до 34,0 % доли представленных (во всех формах) зрителю музейных предметов в общем количестве музейных предметов основного фонда учреждении музейного типа;
увеличение до 133,00 тыс.ед. количества посещений муниципальных библиотек;
увеличение до 0,245 тыс.чел. обучающихся в учреждении дополнительного образования в области культуры и искусства;
увеличение до 7,7 %. охвата детей обучающихся учреждения дополнительного образования детей в области культуры и искусства творческими мероприятиями (от численности детского населения Поспелихинского района)
</t>
  </si>
  <si>
    <t>МП "Комплексные меры противодействие злоупотреблению наркотиками и их незаконному оброту в Поспелихинском районе 2021-2025 годы".</t>
  </si>
  <si>
    <t>постановление администрации района  от 11.11.2020 № 492 Об утверждении муниципальной программы "Комплексные меры противодействия злоупотреблению наркотиками и их незаконному оброту в Посплихинском районе 2021-2025 годы"</t>
  </si>
  <si>
    <t>1.Сокращение распространения наркомании и связанных с ней преступлений и правонарушений за счет  повышения эффектив-ности профилактической деятельности и снижения уровня преступности</t>
  </si>
  <si>
    <t>3.Развитие современных методов диагностики и лечения наркозависимых лиц.</t>
  </si>
  <si>
    <t>4.Выявление, мотивирование потребителей наркотиков к включению в программы реабилитации, ресоциализации и постреабилитационного сопровождения.</t>
  </si>
  <si>
    <t>2.Доля молодых граждан в возрасте от 14 до 30 лет, вовлеченных в профилактические антинаркотические мероприятия, по отношению к общей численности молодежи, проживающей на территории района</t>
  </si>
  <si>
    <t xml:space="preserve">Основными результатами реализации Программы к 2025 году станут:
- снижение показателя числа лиц, зарегистрированных с диагно-зом «наркомания» до 27 человек;
увеличение доли молодых граждан в возрасте от 14 до 30 лет, вовлеченных в профилактические антинаркотические мероприятия, по отношению к общей численности молодежи, проживающей на территории Поспелихинского района до 82%;
- сохранение 100% вовлеченности образовательных организа-ций, реализующих мероприятия по профилактике потребления наркотических средств и психотропных веществ;
- увеличение количества выявленных преступлений и административных правонарушений в сфере незаконного оборота наркотических средств и психотропных веществ до 9;
- снижение криминальной пораженности (степень вовлеченности населения в незаконный оборот наркотических средств и психотропных веществ) до 6 человек.
</t>
  </si>
  <si>
    <t>МП "Профилактика преступлений и иных правонарушений в Поспелихинском районе на 2021-2025 годы"</t>
  </si>
  <si>
    <t>постановление администрации района  от 11.11.2020 №491 Об утверждении муниципальной программы "Профилактика преступлений и иных правонарушений в Пспелихинском районе на 2021-2025 годы"</t>
  </si>
  <si>
    <t>1.Укрепление сил, средств и материально-технической базы субъектов, реализующих меро-приятия в области профилактики правонарушений</t>
  </si>
  <si>
    <t>2. Повышение уровня правовой культуры граждан, установление взаимного доверия между гражданами и сотрудниками полиции</t>
  </si>
  <si>
    <t>3.Профилактика правонарушений среди лиц, склонных к противоправному поведению</t>
  </si>
  <si>
    <t>«Профилактика преступлений и иных правонарушений в Поспелихинском районе» на 2021-2025 годы</t>
  </si>
  <si>
    <t xml:space="preserve">Исключение количества преступлений против личности, собственности, общественной безопасности и общественного порядка, совершенных с применением оружия и взрывчатых веществ; 
- снижение уровня преступлений, совершенных несовершеннолетними, к 2025 году до 90,8 фактов в расчете на 10 тысяч несовершеннолетних в возрасте от 14 до 18 лет;
- снижение уровня преступлений, совершенных на улицах и в других общественных местах, к 2025 году до 22,7  фактов на 10 тыс. жителей; 
- снижение количества преступлений, совершенных ранее судимыми лицами к 2025 году до 50;
исключение фактов совершения террористических актов;
- повышение удельного веса преступлений, раскрытых с помощью общественности к 2025 году до 14,0% от общего количества совершенных преступлений.
</t>
  </si>
  <si>
    <t>МП "Старшее поколение на 2021-2025 годы"</t>
  </si>
  <si>
    <t>постановление администрации района  от 11.11.2020 №493 Об утверждении муниципальной программы "Старшее поколениена 2017-2020 годы"</t>
  </si>
  <si>
    <t>1.Развитие системы организационных мер, направленных на улучшение качества жизни пожилых людей и инвалидов, повышение степени их социальной защищенности;</t>
  </si>
  <si>
    <t>2.Предоставление адресной социальной помощи с учетом возрастных особенностей, состояния здоровья, доходов, жилищно-бытовых и других условий;</t>
  </si>
  <si>
    <t>3.Забота о здоровье пожилых людей и инвалидов, основанная на деятельности по профилактике и снижению заболеваемости;</t>
  </si>
  <si>
    <t>4.Совершенствование мер социальной защиты и социального обслуживания пожилых граждан, проживающих в сельской местности;</t>
  </si>
  <si>
    <t>5.Меры по совершенствованию коммуникационных связей и развитию интеллектуального потенциала пожилых людей;</t>
  </si>
  <si>
    <t>6.Организация свободного времени культурного досуга пожилых граждан</t>
  </si>
  <si>
    <t>1.Увеличение доли граждан пожилого возраста, получивших адресную помощь и поддержку в рамках проведения месячника пожилых людей и декады инвалидов от общего количества пенсионеров района</t>
  </si>
  <si>
    <t>5.Доля лиц пожилого возраста и ин-валидов активно участвующих в культурно массовых мероприятиях от общего количества пожилых граждан и инвалидов</t>
  </si>
  <si>
    <t xml:space="preserve">Достичь к 2025 году:
- увеличение численности граждан пожилого возраста, получивших адресную помощь и поддержку в рамках проведения месячника пожилых людей и декады инвалидов от общего количества пенсионеров района, до 75 ед.;
- увеличение доли пожилых граждан и инвалидов, получивших социальные услуги в общем числе граждан, до 70 %;
- увеличение доли пожилых граждан и инвалидов, охваченных диспансеризацией и профилактическими осмотрами, до 50 %.
- увеличение доли лиц пожилого возраста и инвалидов, систематически занимающихся физической культурой и спортом от общего количества пожилых граждан и инвалидов, до 7 %
- увеличение доли лиц пожилого возраста и инвалидов, активно участвующих в культурно массовых мероприятиях, от общего количества пожилых граждан и инвалидов, до 15,0%
</t>
  </si>
  <si>
    <t>МП "Содействие занятости населения Поспелихинского района на 2021-2024 годы"</t>
  </si>
  <si>
    <t>постановление администрации района  от 11.11.2020 №489 Об утверждении муниципальной программы "Содействие занятости населения Поспелихинского района на 2021-2024 годы.</t>
  </si>
  <si>
    <t xml:space="preserve">1.Повышение
занятости населения
и обеспечение      прав граждан на защиту от безработицы
</t>
  </si>
  <si>
    <t xml:space="preserve">1.Содействие   вовлечению   в
эффективную   занятость    безработных
граждан, в том числе обладающих недостаточной  конкурентоспособностью на рынке труда
</t>
  </si>
  <si>
    <t xml:space="preserve">2.Повышение       мобильности
рабочей    силы    на региональном   рынке труда
</t>
  </si>
  <si>
    <t xml:space="preserve">3.Содействие        сохранению
имеющихся   и   созданию новых рабочих мест
</t>
  </si>
  <si>
    <t>4.Реализация   системы   государственных   гарантий в сфере осуществления  гражданами права на труд и защиту от безработицы.</t>
  </si>
  <si>
    <t>1.Уровень регистрируемой безработицы от численности трудоспособного населения (в среднем за год)</t>
  </si>
  <si>
    <t>3. Доля трудоустроенных граждан, относящихся к категории инвалидов, обратившихся за содействием с целью поиска подходящей работы</t>
  </si>
  <si>
    <t>4. Напряженность, незанятых граждан на 1 вакантное место</t>
  </si>
  <si>
    <t>чел./1 вак. место</t>
  </si>
  <si>
    <t xml:space="preserve">5. Численность лиц в возрасте 50 лет и старше, а также лиц предпенсионного возраста, прошедших профессиональное обучение или получивших дополнительное профессиональное образование </t>
  </si>
  <si>
    <t xml:space="preserve">6. Численность прошедших переобучение, повысивших квалификацию работников предприятий в целях поддержки занятости и повышения эффективности рынка труда в Поспелихинском районе </t>
  </si>
  <si>
    <t xml:space="preserve">7. Численность женщин, находящихся в отпуске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 прошедших переобучение и повышение квалификации </t>
  </si>
  <si>
    <t>МП "Информатизация органов местного самоуправления Поспелихинского района на 2021-2025 годы".</t>
  </si>
  <si>
    <t>1.Формирование современной инфор-мационно-технологической инфраструктуры органов местного самоуправления Поспелихинскогорайона, обеспечение ее надежного функционирования</t>
  </si>
  <si>
    <t>1.Развитие единой системы межведомственного электронного взаимодействия в органах местного самоуправления.</t>
  </si>
  <si>
    <t>2.Модернизация сети передачи данных, парка компьютерной и офисной техники органов местного самоуправления.</t>
  </si>
  <si>
    <t>3.Совершенствование систем защиты информации и персональных данных</t>
  </si>
  <si>
    <t>1.Доля обеспечения структурных подразделений Администрации района  и её структурных подразделений компьютерами со сроком эксплуатации более 5 лет в общем объеме обеспечения</t>
  </si>
  <si>
    <t>2.Доля рабочих мест, подключенных к единой системе межведомственного электронного взаимодействия  от общего количества рабочих мест органов местного самоуправления Поспелихинского района</t>
  </si>
  <si>
    <t>3.Доля муниципальных услуг, оказываемых в электронном виде, в том числе приведенных к типовым регламентам, в общем количестве муниципальных услуг структурных подразделений Администра-ции района и других органов Поспелихинского района</t>
  </si>
  <si>
    <t>4.Доля обращений по услугам, переведенным в электронный вид, от об-щего числа обращений за муниципальными услугами</t>
  </si>
  <si>
    <t xml:space="preserve">1. Достижение значения показателя,  установленного подпунктом «в» пункта 1 Указа Президента Российской Федерации от 07.05.2012 № 601 «Об основных направлениях совершенствования системы государственного управления», на 2021 - 2025 годы.
2. Повышение эффективности управления органов местного самоуправления, взаимодействия гражданского общества и бизнеса с органами местного самоуправления, качества и оперативности предоставления муниципальных услуг.
3. Формирование на территории Поспелихинского района современной информационной и телекоммуникационной инфраструктуры, предоставление на её основе качественных услуг и обеспечение высокого уровня доступности к информации, в том числе к информации о деятельности органов местного самоуправления. 
4. Обеспечение защиты информации и персональных данных, обработка которых осуществляется в структурных подразделениях Администрации Поспелихинского района и её органах 
</t>
  </si>
  <si>
    <t>МП "Развитие малого и среднего предпринимательства в Поспелихинском районе на 2021-2025 годы"</t>
  </si>
  <si>
    <t>постановление администрации района  от 11.11.2020 № 488 Об утверждении муниципальной программы " Развитие малого и среднего предприниматаельства в Поспелихинском районе Алтайского края на 2021-2025 годы"</t>
  </si>
  <si>
    <t xml:space="preserve">1.создание благоприятных условий для устойчивого
функционирования и развития
СМСП на территории Поспелихинского района
</t>
  </si>
  <si>
    <t>1.Улучшение условий ведения предпринимательской деятельности;</t>
  </si>
  <si>
    <t>2.Расширение доступа СМСП к финансовым ресурсам, в том числе к льготному финансированию</t>
  </si>
  <si>
    <t>3.Создание условий для акселерации СМСП Поспелихинского района</t>
  </si>
  <si>
    <t>4.Популяризация предпринимательской деятельности</t>
  </si>
  <si>
    <t>5.Подготовка профессиональных кадров для сферы малого и среднего предпринимательства Поспелихинского района</t>
  </si>
  <si>
    <t>3.Удельный вес занятых в малом и среднем предпринимательстве в общей численности занятых в экономике муниципального образования</t>
  </si>
  <si>
    <t xml:space="preserve">Реализация   мероприятий   программы    обеспечит достижение следующих результатов: 
1. Количество СМСП Поспелихинского района: всего - 531 ед.
 - малых предприятий (включая микропредприятия) - 111 ед.
 - средних предприятий - 12 ед.
 - индивидуальных предпринимателей - 408 ед.
 - крестьянских (фермерских) хозяйств - 41 ед.;
2. Среднесписочная численность работников (без внешних совместителей и работников несписочного состава): всего - 3431 чел.
- малых предприятий - 521 чел.
- в найме у индивидуальных предпринимателей (включая КФХ) - 2038 чел.
- в среднем предпринимательстве – 872 чел.;
3. Удельный вес занятых в малом и среднем предпринимательстве в общей численности занятых в экономике Поспелихинского района – 52,5%;
4. Удельный вес налоговых поступлений от субъектов малого и среднего предпринимательства в собственных доходах бюджета Поспелихинского района – 45,5%.
</t>
  </si>
  <si>
    <t>2.Совершенствование подготовки и переподготовки муниципальных служащих и работников муниципальных учреждений; привлечение муниципальных служащих для работы в органах местного самоуправления и специалистов для работы в учреждениях социальной сферы района.</t>
  </si>
  <si>
    <t>1.Количество служащих Администрации района, прошедших повышение квалифи-кации</t>
  </si>
  <si>
    <t>2.Количество муниципальных служащих комитета по финансам, налоговой и кре-дитной политике, прошедших повышение квалификации</t>
  </si>
  <si>
    <t>3.Количество муниципальных служащих комитета по образованию, прошедших повышение квалификации</t>
  </si>
  <si>
    <t>4.Количество муниципальных служащих Управления сельского хозяйства, про-шедших повышение квалификации</t>
  </si>
  <si>
    <t>5.Количество молодых специалистов, полу-чивших единовременную денежную выплату</t>
  </si>
  <si>
    <t>6.Количество молодых специалистов, полу-чивших денежную компенсацию по воз-мещению расходов найма жилья</t>
  </si>
  <si>
    <t>7.Количество молодых специалистов, полу-чивших денежную компенсацию по оплате коммунальных услуг</t>
  </si>
  <si>
    <t>Повышение образовательного уровня служащих, овладение новыми организационными и информационными технологиями, необходимыми для реализации функций муниципального регулирования социально-экономических процессов, и как следствие, повышение результативности муниципального управления; укомплектование учреждений социальной сферы ква-лифицированными кадрами и закрепление на селе молодых специалистов</t>
  </si>
  <si>
    <t xml:space="preserve">Увеличение в 2022 году по отношению к 2012 году производства сельскохозяйственной продукции в хозяйствах всех категорий (в сопоставимых ценах) на 15,2%, в т.ч. продукции растениеводства - на 20,6%, продукции животноводства - на 5,4%;
обеспечение среднего уровня рентабельности сель-скохозяйственных организаций не ниже 38% (с учетом субсидий);
рост заработной платы в сельском хозяйстве к 2012 году в 1,7 раза;
увеличение уровня энергообеспеченности сельско-хозяйственных организаций на 100 га посевной площади до 140 л.с.
</t>
  </si>
  <si>
    <t>4.Численность работников с установленным предварительным диагнозом профессионального заболевания по результатам проведения обязательных периодических медицинских осмотров</t>
  </si>
  <si>
    <t>3.Снижение затрат бюджетных средств за услуги водоснабжения бюджетных учреждений</t>
  </si>
  <si>
    <t>4.Снижение затрат бюджетных средств за электрическую энергию бюджетных учреждений</t>
  </si>
  <si>
    <t>постановление администрации района  от 28.10.2020 № 449 Об утверждении муниципальной программы "Развитие культуры Поспелихинского района на 2021-2025 годы"</t>
  </si>
  <si>
    <t>МП "Развитие общественного здоровья Поспелихинского района" на 2021-2025 годы</t>
  </si>
  <si>
    <t>Постановление администрации района от 26.08.2021 № 410 Об утверждении муниципальной программы "Развитие общественного здоровья Поспелихинского района" на 2021-2025 годы</t>
  </si>
  <si>
    <t>МП "Защита населения и территорий от чрезвычайных ситуаций, обеспечения пожарной безопасности и безопасности людей на водных объектах муниципального образования Поспелихинский район Алтайского края на 2021-2024 годы".</t>
  </si>
  <si>
    <t>постановление администрации района  от 24.06.2021 №326 Об утверждении муниципальной программы "Защита населения и территорий от чрезвычайных ситуаций, обеспечения пожарной безопасности и безопасности людей на водных объектах муниципального образования Поспелихинский район Алтайского края на 2021-2024 годы"</t>
  </si>
  <si>
    <t>1. Снижение уровня заболеваемости, смертности и инвалидности, вы-званной поддающимися профилактике и предотвратимыми неинфек-ционными и инфекционными заболеваниями путем обеспечения межсекторального сотрудничества и системной работы на муниципальном уровне, которая позволит населению достичь наивысшего уровня здоровья и производительности в каждой возрастной и социальной группах</t>
  </si>
  <si>
    <t>1.Развитие механизма межведомственного взаимодействия в созда-нии условий для профилактики неинфекционных и инфекционных заболеваний, формирования потребности и ведения населением здо-рового образа жизни.</t>
  </si>
  <si>
    <t xml:space="preserve">2.Проведение мониторинга поведенческих и других факторов риска, оказывающих влияние на состояние здоровья граждан. </t>
  </si>
  <si>
    <t>3. Проведение  комплексных  профилактических  услуг  (включая  выездные  на предприятия) населению муниципалитета в соответ-ствии с территориальной программой государственных гарантий бесплатного оказания гражданам медицинской помощи.</t>
  </si>
  <si>
    <t>4. Проведение  мероприятий,  направленных   на  повышение  информированности населения по снижению действий основных факторов риска хронических неинфекционных заболеваний (ХНИЗ), первичной профилактике заболеваний полости рта, оказанию первой медицинской помощи при жизнеугрожающих состояниях, а также мероприятий, направленных на профилактику заболеваний репродуктивной сферы и раннее выявление онкологических заболеваний.</t>
  </si>
  <si>
    <t>5. Проведение мероприятий, направленных на снижение вреда здоровью жителей муниципального образования, обусловленного факторами риска неинфекционных заболеваний (НИЗ): артериальной гипертонии, сахарного диабета, ишемической болезни сердца (ИБС), гиподинамии, пагубного употребления табака и алкоголя, нерационального питания и стресса и др.</t>
  </si>
  <si>
    <t>6.Формирование благоприятного информационного пространства.</t>
  </si>
  <si>
    <t xml:space="preserve">7. Проведение мероприятий, направленных на обеспечение диспансеризации и профилактических осмотров определенных групп взрослого населения. </t>
  </si>
  <si>
    <t xml:space="preserve"> 8.Проведение мероприятий, направленных на охват населения профилактическими прививками в соответствии с Национальным календарем прививок.</t>
  </si>
  <si>
    <t>1. Защита населения и территории Поспелихинского района от ЧС.</t>
  </si>
  <si>
    <t>2. Обеспечение пожарной безопасности на территории Поспелихинского района.</t>
  </si>
  <si>
    <t>3. Обеспечение безопасности людей на водных объектах Поспелихинского района.</t>
  </si>
  <si>
    <t>1.Количество сетевых  межведомственных проектов по укреплению здоровья различных слоев населения.</t>
  </si>
  <si>
    <t>шт.</t>
  </si>
  <si>
    <t>2.Количество организаций и предприятий, участвующих в разработке и внедрении модульных корпоративных программ «Укрепление здоровья работающих».</t>
  </si>
  <si>
    <t>3. Наличие волонтерских организаций в сфере здравоохранения</t>
  </si>
  <si>
    <t>4. Количество респондентов выборочного обследования "Влияние поведенческих факторов на состояние здоровья населе-ния"   в возрасте 15 лет и более.</t>
  </si>
  <si>
    <t>чел.</t>
  </si>
  <si>
    <t>5. Смертность населения трудоспособного возраста (на 100 тыс. населения трудоспособного возраста)</t>
  </si>
  <si>
    <t>6. Уровень первичной инвалидности взрослого населения (на 10 тыс. взрослого населения)</t>
  </si>
  <si>
    <t>7. Доля больных с выявленными злокачественными новообра-зованиями на I- II ст.</t>
  </si>
  <si>
    <t>8. Количество проведенных информационно-разъяснительных мероприятий по снижению действий основных факторов риска хронических неинфекционных заболеваний (ХНИЗ), первичной профилактике заболеваний полости рта, оказанию первой медицинской помощи при жизнеугрожающих состояниях, а также мероприятий, направленных на профилактику заболеваний репродуктивной сферы и раннее выявление онкологических заболеваний.</t>
  </si>
  <si>
    <t>9. Доля граждан, систематически занимающихся физической культурой и спортом в общей численности жителей.</t>
  </si>
  <si>
    <t>10. Доля населения, охваченного профилактическими медицинскими осмотрами.</t>
  </si>
  <si>
    <t>11. Количество информационных профилактических материалов по вопросам профилактики неинфекционных и социально значимых заболеваний и пропаганде ЗОЖ (листовки, буклеты, памятки, плакаты, газеты)</t>
  </si>
  <si>
    <t>12. Количество электронных текстовых, графических и видеоматериалов профилактической направленности, размещенных в сети Интернет</t>
  </si>
  <si>
    <t>13. Охват диспансеризацией и профилактическими осмотрами определенных групп взрослого населения.</t>
  </si>
  <si>
    <t>14. Охват диспансеризацией детей-сирот и детей, находящихся в трудной жизненной ситуации.</t>
  </si>
  <si>
    <t>15. Охват диспансеризацией подростков.</t>
  </si>
  <si>
    <t>16. Охват населения прививками против гриппа</t>
  </si>
  <si>
    <t>17. Охват лиц из групп риска прививками против гриппа</t>
  </si>
  <si>
    <t xml:space="preserve">1. Количество чрезвычайных ситуаций </t>
  </si>
  <si>
    <t>2. Снижение количества пожаров (по отношению к уровню 2020 года)</t>
  </si>
  <si>
    <t>3. Снижение количества происшествий на водных объектах (по отношению к уровню 2020 года).</t>
  </si>
  <si>
    <t xml:space="preserve">1. Формирование эффективной межведомственной деятельности по укреплению здоровья, формированию здорового образа жизни, профилактике неинфекционных и инфекционных заболеваний
2. Создание системы регулярного универсального мониторинга поведенческих и других факторов риска, оказывающих влияние на состояние здоровья граждан,   для оценки тенденций и эффективности проводимых мероприятий по реализации Программы.
3. Снижение смертности, инвалидизации населения трудоспособного возраста от ХНИЗ.
4. Повышение уровня информированности/грамотности разных категорий населения по вопросам здорового образа жизни и профилактике ХНИЗ.
5. Формирование новых поведенческих стереотипов в отношении здорового образа жизни и устойчивых навыков здорового питания, физической активности, активного отдыха.
6. Формирование информационной среды по вопросам профилактики неинфекционных и социально значимых заболеваний и пропаганде ЗОЖ.
7. Увеличение охвата диспансеризацией и профилактическими осмотрами определенных групп взрослого населения, подростков, а также детей-сирот и детей, находящихся в трудной жизненной ситуации.
8. Увеличение охвата вакцинацией организованного и неорганизованного населения в соответствии с Национальным календарем прививок.
</t>
  </si>
  <si>
    <t xml:space="preserve">1. Количество чрезвычайных ситуаций - не более 1 ед. в год;
2. Снижение количества пожаров (по отношению к уровню 2020 года) не менее 10 единиц;
3. Количество происшествий на водных объектах (по отношению к уровню 2020 года) не более 1 человека в год
</t>
  </si>
  <si>
    <t>1. Число государственных и муниципальных служащих, прошедших переподготовку по вопросам противодействия идеологии терроризма</t>
  </si>
  <si>
    <t>2. Число публикаций СМИ с целью информированности населения о мерах, принимаемых органами исполнительной власти района, местного самоуправления и институтов гражданского общества в сфере противодействия идеологии терроризма</t>
  </si>
  <si>
    <t>Администрация района</t>
  </si>
  <si>
    <t>Отдел по культуре и туризму Администрации района</t>
  </si>
  <si>
    <t>Комитет по образованию Администрации района</t>
  </si>
  <si>
    <t>Управление сельского хозяйства</t>
  </si>
  <si>
    <t>Отдел  по физической культуре и спорту Администрации Поспелихинского района</t>
  </si>
  <si>
    <t xml:space="preserve">Администрация Поспелихинского района;
Центр занятости населения УСЗН по Поспелихинскому и Новичихинскому районам
</t>
  </si>
  <si>
    <t>Ответсвенный исполнитель</t>
  </si>
  <si>
    <t>Сохранение доли сельского населения в общей численности населения района;</t>
  </si>
  <si>
    <t>Развитие жилищного строительства на сельских территориях   и   повышение   уровня   благоустройства домовладений;</t>
  </si>
  <si>
    <t xml:space="preserve"> Содействие занятости сельского населения;</t>
  </si>
  <si>
    <t>Создание комфортных  условий жизнедеятельности в сельской местности;</t>
  </si>
  <si>
    <t>Активизация   участия   граждан   в  реализации инициативных   проектов,   направленных   на  решение приоритетных задач развития сельских территорий;</t>
  </si>
  <si>
    <t>Формирование позитивного отношения к сельской местности и сельскому образу жизни.</t>
  </si>
  <si>
    <t>Увеличение среднемесячных располагаемых;</t>
  </si>
  <si>
    <t>руб.</t>
  </si>
  <si>
    <t>постановление администрации района  от 22.10.2020 № 443 О районной целевой программе "Информатизация органов местного сасмоуправленя Поспелихинского района на 2021-2025 годы".</t>
  </si>
  <si>
    <t>МП "Обеспечение жильем молодых семей в Алтайском крае» государственной программы Алтайского края «Обеспечение доступным и комфортным жильем населения Алтайского края» в Поспелихинском районе на 2021 – 2024 годы</t>
  </si>
  <si>
    <t>постановление администрации района  от 15.06.2020 № 229 Об утверждении муниципальной программы «Обеспечение жильем молодых семей в Алтайском крае» государственной программы Алтайского края «Обеспечение доступным и комфортным жильем населения Алтайского края» в Поспелихинском районе на 2021 – 2024 годы</t>
  </si>
  <si>
    <t>Повышение конкурентоспособности сельскохозяйственной продукции на основе инновационного развития приоритетных подотраслей, обеспечения воспроизводства и повышения эффективности использования земельных и других ресурсов;_x000D_
обеспечение финансовой устойчивости сельскохозяйственных предприятий;_x000D_
рост уровня жизни и занятости сельского населения</t>
  </si>
  <si>
    <t>Обеспечение финансовой устойчивости сельскохозяйственных предприятий.</t>
  </si>
  <si>
    <t>Рост уровня жизни и занятости сельского населения.</t>
  </si>
  <si>
    <t>«Информатизация органов местного самоуправления Поспелихинского района на 2021-2025 годы»</t>
  </si>
  <si>
    <t>ед.</t>
  </si>
  <si>
    <t>5.Криминальная пораженность (степень вовлеченности населения в незаконный оборот наркотиков)</t>
  </si>
  <si>
    <t>3.Доля пожилых граждан и инвалидов, охваченных диспансеризацией и профилактическими осмотрами от общего количества граждан нетрудоспособного возраста</t>
  </si>
  <si>
    <t>2.Доля пожилых граждан и инвалидов, получивших социальные услуги, в общем числе граждан</t>
  </si>
  <si>
    <t>5.Доля специалистов, прошедших обучение в учебно-методических центрах по пожарно-техническому минимуму в учреждениях образования</t>
  </si>
  <si>
    <t>8.Создание новых рабочих мест</t>
  </si>
  <si>
    <t xml:space="preserve">9. Трудоустройство несовершеннолетних граждан в возрасте от 14 до 18 лет в свободное от учебы время </t>
  </si>
  <si>
    <t>10.Трудоустройство граждан на оплачи-ваемые общественные работы</t>
  </si>
  <si>
    <t>4.Уровень преступлений, совершенных на улицах и в других общественных местах (количество зарегистрированных преступлений на 10 тыс. жителей)</t>
  </si>
  <si>
    <t>1.Предотвращение и снижение риска возникновения чрезвычайных ситуаций,а также 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и техногенного характера, пожаров и происшествий на водных объектах муниципального образования Поспелихинский район Алтайского края.</t>
  </si>
  <si>
    <t xml:space="preserve">Снижение к концу 2024 года уровня регистрируемой безработицы до 1,9%;
- трудоустройство граждан обратившихся за содействием с целью поиска подходящей работы к концу 2024 года составит 67,9 %;
- трудоустройство граждан относящихся к категории инвалидов, обратившихся за содействием с целью поиска подходящей работы к концу 2024 года составит 79,4%;
- профессиональное обучение или дополнительное профессиональное образование к концу 2024 года составит 68 лиц в возрасте 50 лет и старше, а также лиц предпенсионного возраста;
- численность прошедших переобучение, повысивших квалификацию работников предприятий в целях поддержки занятости и повышения эффективности рынка труда в Поспелихинском районе к концу 2024 года составит 152 человек;
- переобучение и повышение квалификации женщин, находящихся в отпуске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 к концу 2024 года  составит 48 человек;
- создание новых рабочих мест к концу 2024 года составит 161 человек.
</t>
  </si>
  <si>
    <t>МП "Комплексные меры противодействие злоупотреблению наркотиками и их незаконному обороту в Поспелихинском районе 2021-2025 годы".</t>
  </si>
  <si>
    <t xml:space="preserve">20. Средняя численность участников клубных формирований в расчёте на 1 тыс. чел.                                                                                              </t>
  </si>
  <si>
    <t>21. Количество оснащённых образовательных учреждений в сфере культуры (детских школ искусств и училищ) музыкальными инструментами, оборудованием и учебными материалами</t>
  </si>
  <si>
    <t>10.Количество рабочих мест, на которых проведена оценка профессиональных рисков</t>
  </si>
  <si>
    <t>11.Удельный вес рабочих мест, на которых проведена оценка профессиональных рисков, в общем количестве рабочих мест</t>
  </si>
  <si>
    <t>МП "Поддержание устойчивого исполнения бюджетов сельских поселений Поспелихинского района Алтайского края"</t>
  </si>
  <si>
    <t>постановление администрации района  от 06.10.2021 № 478 О принятии муниципальной программы "Поддержание устойчивого исполнения бюджетов сельских поселений Поспелихинского района Алтайского края"</t>
  </si>
  <si>
    <t>2022-2026</t>
  </si>
  <si>
    <t>Комитет по финансовой, налоговой и кредитной политике администрации Поспелихинского района Алтайского края</t>
  </si>
  <si>
    <t>1. Создание условий для облеспечения стабильного функционирования бюджетной системы Поспелихинского района Алтайского края и эффективного управления муниципальными финансами</t>
  </si>
  <si>
    <t>1. Планирование доходов и содействие в обеспечении  поступлений налоговых и неналоговых доходов в консолидированный бюджет Поспелихинского района Алтайского края.</t>
  </si>
  <si>
    <t>2. Создание условий для финансового обеспечения задач и функций государства и повышения эффективного расходования бюджетных средств.</t>
  </si>
  <si>
    <t>3. Обеспечение сбалансированности бюджетов сельских поселений.</t>
  </si>
  <si>
    <t>4. Содействие повышению качества управления муниципальными финансами.</t>
  </si>
  <si>
    <t>План по программе на 2022</t>
  </si>
  <si>
    <t>Факт по программе на 2022</t>
  </si>
  <si>
    <t>1. Темп роста налоговых и неналоговых доходов консолидированного бюджета Поспелихинского района Алтайского края (нарастающим итогом к уровню 2021 года)</t>
  </si>
  <si>
    <t>2. Общий объем налоговых и неналоговых доходов консолидированного бюджета Поспелихинского района Алтайского края</t>
  </si>
  <si>
    <t>Тыс. руб.</t>
  </si>
  <si>
    <t>3. Количество сельских поселений, имеющих просроченную кредиторскую задолженность</t>
  </si>
  <si>
    <t>4. Количество сельских поселений, выполнивших условия соглашения о мерах по социально-экономическому развитию и оздоровлению муниципальных финансов</t>
  </si>
  <si>
    <t>5. Количество сельских поселений Поспелихинского района Алтайского края, в которых дефицит бюджета, предельный объем муниципального долга, объем расходов на обслуживание муниципального долга превышают предельный уровень, установленный Бюджетным кодексом Российской Федерации.</t>
  </si>
  <si>
    <t>МП "Поддержание устойчивого исполнения бюджетов сельских поселений Поспелихинского района Алтайского края".</t>
  </si>
  <si>
    <t>План по программе на 2022 г.</t>
  </si>
  <si>
    <t>Фактически освоено за 2022 г.</t>
  </si>
  <si>
    <t>МП "Противодействие экстремизму в Поспелихинском районе на 2022-2026 годы"</t>
  </si>
  <si>
    <t>постановление администрации района  от 01.03.2022 №85 Об утверждении муниципальной программы "Противодействие экстремизму в Поспелихинском районе на 2022-2026 годы"</t>
  </si>
  <si>
    <t>Отдел по социальным вопросам Администрации Поспелихинского  района</t>
  </si>
  <si>
    <t>1. Реализация государственной политики в области профилактики экстремизма в Поспелихинском районе</t>
  </si>
  <si>
    <t>2. Укрепление межнационального согласия, достижения взаимопонимания и взаимного уважения в вопросах межэтнического сотрудничества.</t>
  </si>
  <si>
    <t>1. Совершенствование системы профилактических мер антиэкстремистской направленности.</t>
  </si>
  <si>
    <t>3. Формирование в молодежной среде мировозрения и духовно-нравственной атмосферы этнокультурного взаимоуважения, основанных на принципах уважения прав и свобод человека, стремления к межэтническому миру и согласию.</t>
  </si>
  <si>
    <t>4. Устранение предпосылок распространения экстремистской идеологии в Поспелихинском районе.</t>
  </si>
  <si>
    <t>1. Количество проведенных выступлений в СМИ по вопросам профилактики противодействия экстремизма</t>
  </si>
  <si>
    <t>2. Доля детей, подростков и молодежи в возрасте от 14 до 30 лет, вовлеченных в мероприятия по повышению толерантности и межкультурной коммуникативности, по отношению к общей численности лиц, указанной категории</t>
  </si>
  <si>
    <t>3. Количество общественных или религиозных объединений, осуществляющих экстремистскую деятельность на территории района</t>
  </si>
  <si>
    <t>4. Количество эктремистских акций, повлекших групповые нарушения общественного порядка и иное осложнение оперативной обстановки в районе</t>
  </si>
  <si>
    <t xml:space="preserve">1. Сохранение количества информационных сообщений:публикаций в СМИ района (в том числе в интернет-изданиях) с целью информирования населения о мерах, принимаемых территориальными органами федеральных органов государственной власти, органами исполнительной власти края, органами местного самоуправления в сфере противодействия экстремизму на уровне 2 единицы в год;
2. Увеличение доли детей, подростков и молодежи в возрвсте от 14 до 30 лет, вовлеченных в мероприятия по повышению толерантности и межкультурной коммуникативности, по отношению к общей численности лиц указанной категории до 70%; 
3. Количество общественных и религиозных объединений, осуществляющих эктремистсткую деятельность на территории района должно составить 0 фактов;                                                                  4. Количество экстремистских акций, повлекших нарушения общественного порядка и иное осложнение обстановки, должно составить 0 фактов.
</t>
  </si>
  <si>
    <t>22. Количество лучших работников сельских учреждений культуры, которым оказана государственная поддержка в виде денежного поощрения</t>
  </si>
  <si>
    <t>23. Количество лучших сельских учреждений культуры, которым оказана государственная поддержка в виде денежного поощрения</t>
  </si>
  <si>
    <t xml:space="preserve">1. Рост налоговых и неналоговых доходов консолидированного бюджета Поспелихинского района Алтайского края (нарастающим итогом к уровню 2021 года) до 113,3 процента;
2. Отсутствие просроченной кредиторской задолженности в расходах консолидированного бюджета Поспелихинского района Алтайского края; 
3. Выполнение соглашений о мерах по социально-экономическому развитию и оздоровлению муниципальных финансов сельскими поселениями Поспелихинского района Алтайского края;               4. Отсутствие сельских поселений, в которых дефицит бюджета, предельный объем муниципального долга, объем расходов на обслуживание муниципального долга превышают уровень, установленный Бюджетным кодексов Российском Федерации.
</t>
  </si>
  <si>
    <t>Реестр муниципальных программ  2022 год</t>
  </si>
  <si>
    <t>Цели муниципальных программ за  2022 г.</t>
  </si>
  <si>
    <t>Задачи муниципальных программ за 2022 г.</t>
  </si>
  <si>
    <t xml:space="preserve">Индикаторы муниципальных программ за 12 месяцев 2022 год                                                                                                                  </t>
  </si>
  <si>
    <t>Ожидаемый результат муниципальных программ за 12 месяцев 2022 г.</t>
  </si>
  <si>
    <t xml:space="preserve">Финансирование МП  за 12 месяцев 2022 года </t>
  </si>
  <si>
    <t>4.Доля лиц пожилого возраста и ин-валидов, систематически занимающихся физической культурой и спортом от общего количества пожилых граждан и инвалидов</t>
  </si>
  <si>
    <t xml:space="preserve">По итогам  2022 года достигнуты следующие результаты: на территории района функционирует 16 добровольческих (волонтерских) объединений на базе образовательных учреждений; доля молодежи, задействованной в мероприятиях по вовлечению в творческую деятельность, от общего числа молодежи составляет 16%.  В третьем квартале 2022 года молодые люди Поспелихинского района принимали участие в следующих мероприятиях: с 30 мая по 3 июня приняли участие в молодежном образовательном форуме "Алтай. Территория развития"; 12 июня принимали участие в праздничном концерте "Россия- это мы!", так же 12 июня Молодежный Парламент организовал творческую площадку "Для тебя, моя Россия!", 22 августа проводилась Акция "Ленточка триколор" в честь Дня Государственного флага, 23 августа была проведена квест-игра "Эко-ЗОЖ", с 20 по 23 сентября молодежь района в возрасте от 14 до 17 лет участвовали в молодежном образовательном форуме "Алтай.Таланты региона", с 29 сентября по 1 октября участвовали в IV Форуме работающей молодежи. Осенью 2022 года молодые жители Поспелихи присоединились к участию в акции #МЫВМЕСТЕ: помогали собирать гуманитарную помощь для мобилизованных граждан. В декабре проводили акцию "Желания под елкой" - сбор подарков для детей мобилизованных граждан, организовывали позравления детей мобилизованных граждан и детей, находящихся в СОП, с Новым годом. В рамках финансирования программы на 2022 год было запланированно 30000 р,реализовано - 22527,40 р: Мероприятие 1.1 Обеспечение участия молодежи По-спелихинского района в мероприятиях международного, краевого, всероссийского и межрегионального уровней: 3898 рублей; Мероприятие 1.2. Обеспечение системы поддержки об-ладающей лидерскими качествами, инициативной и та-лантливой молодежи, повышение конкурентоспособности молодежи на рынке труда и вовлечение ее в про-граммы по развитию лидерства, самоуправления, про-ектной деятельности; содействие в социализации молодежи, находящейся в трудной жизненной ситуации: 14,6294 рублей; Мероприятие 2.1. Вовлечение молодежи в добровольче-скую деятельность, привлечение институтов граждан-ского общества, создание условий для деятельности молодежных общественных объединений и организаций; поддержка молодежных инициатив: 4000 рублей; Мероприятие 3.1. Проведение семинаров, лекций, меро-приятий, способствующих личной и профессиональной самореализации молодежи - 0 рублей потрачено.
</t>
  </si>
  <si>
    <t>В течение 2022 года в рамках программы организована межведомственная деятельность по укреплению здоровья, формированию здорового образа жизни, профилактике неинфекционных и инфекционных заболеваний.  Реализовано два сетевых межведомтсвенных проекта по укреплению здоровья различных слоев населения - День здоровья, 10.04.2022г, и акция коллектива ЦРБ на стадионе, публикации в районной газете (день здоровья от 10.04.2022, Нутрициология от 14.04.2022г.). Специалистами ЦРБ проведен мониторинг поведенческих и других факторов риска, оказывающих влияние на состояние здоровья граждан. Количество респондентов выборочного обследования "Влияние поведенческих факторов на состояние здоровья населения" в возрасте 15 лет и более составило 307 человек. Доля населения, охваченного профилактическими медицинскими осмотрами - 44%. Количество информационных профилактических материалов по вопросам профилактики неинфекционных и социально значимых заболеваний и пропаганде ЗОЖ (листовки, буклеты, памятки, плакаты, газеты) - 796. Охват диспансеризацией и профилактическими осмотрами определенных групп взрослого населения - 22%. По итогам 2022 года не выполнены следующие индикаторы:
- Количество сетевых  межведомственных проектов по укреплению здоровья различных слоев населения - 2 (3).
- Количество организаций и предприятий, участвующих в разработке и внедрении модульных корпоративных программ «Укрепление здоровья работающих»- 1 (4).
- Наличие волонтерских организаций в сфере здравоохранения - 0 (1).
- Смертность населения трудоспособного возраста (на 100 тыс. населения трудо¬способного возраста) превысила показатель и составила 931 человек.
- Уровень первичной инвалидности взрос¬лого населения (на 10 тыс. взрослого населения) - 54 случая
- Доля больных с выявленными злокаче¬ственными новообразованиями на I- II ст - 56%
- Количество проведенных информационно-разъяснительных мероприятий по снижению действий основных факторов риска хронических неинфекционных заболеваний (ХНИЗ), первичной профилактике заболеваний полости рта, оказанию первой медицинской помощи при жизнеугрожающих состояниях, а также мероприятий, направленных на профилактику заболеваний репродуктивной сферы и раннее выявление онкологических заболеваний - 4 (12).
- Количество электронных текстовых, графических и видеоматериалов профилактической направленности, размещенных в сети Интернет - 0 (35).
- Охват диспансеризацией подростков - 86%.
- Охват населения прививками против гриппа - 47%.
- Охват лиц из групп риска прививками против гриппа - 62%.
В рамках финансирования программы на 2022 год было запланированно: 10 000 рублей. Мероприятие 4.14. Организация  и  проведение  конкурса  рекламных  социальных  проектов по ЗОЖ с последующим внедрением социального проекта, победившего в конкурсе - 5000 рублей; Мероприятие 6.1. Издание ин-формационных профилактиче-ских материалов по вопросам профилактики неинфекционных и социально значимых заболева-ний и пропаганде ЗОЖ (листов-ки, буклеты, плакаты, газеты) - 5000 рублей.</t>
  </si>
  <si>
    <t xml:space="preserve">По итогам 12 месяцев 2022 года рост налоговых и неналоговых доходов консолидированного бюджета составил 119 %. Просроченная кредитоская задолженность в расходах консолидированного бюджета Поспелихинского района отсутствует. 2 сельских поселения выполнили соглашение о мерах по социально-экономическому развитию и оздоровлению муниципальных финансов. Отсутствуют сельские поселения, в которых дефицит бюджета, предельный объем муниципального долга, объем расходов на обслуживание муниципального долга превышают уровень, установленный Бюджетным кодексом РФ. Выделено финансирование для обеспечения сбалансированности бюджетов сельских поселений Поспелихинского района в размере 5315 тыс. руб. </t>
  </si>
  <si>
    <t xml:space="preserve">По итогам 12 месяцев 2022 года чрезвычайных ситуаций и происшествий на водных объектах не произошло,  показатель снижение количества пожаров по отношению к уровню 2020 года составил 174 единицы. В 2022 году приобретено оборудование для оперативного зала ЕДДС, были изготовлены запрещающие таблички для установки в местах опасных для купания. </t>
  </si>
  <si>
    <t>В 2022 году субсидию на улучшение жилищных условий получила 1 семья. С использованием программных механизмов приобретено жилое помещение гражданами, проживающими на сельских территориях площадью 74,3 кв.м. Проекты по благоутройству в действие не вводились.</t>
  </si>
  <si>
    <t>По итогам 12 месяцев 2022 года достигнуты следующие результаты: 1) В газете «Новый Путь» за 2022 год (как в печати, так и в электронной версии), интернет-сайте администрации Поспелихинского района размещено 146 материалов  по актуальным вопросам профилактики правонарушений и повышения правовой грамотности населения. 2) Правами начальника ГУ МВД России по Алтайскому краю объявлена благодарность 2 членам народной дружины «Защита», начальником МО – 2. 3) Во 2 квартале 2022 года члены народной дружины осуществляли охрану общественного порядка в соответствии с графиком, представленным командиром дружины,дополнительно (по инициативе МО МВД России "Поспелихинский") члены ДНД привлекались при охране памятников ВОВ в период проведения майских праздников. В сентябре - в период проведения выборной компании, в декабре - при проведении мероприятий, посвященных празднованию Нового года (с. Поспелиха, с. Клепечиха, пос. поспелихинский, пос. 12 лет Октября). 4) Организация и проведение разъяснительной работы с населением по профилактике преступлений, совершаемых в сфере информационных технологий – сотрудниками полиции во 2 квартале с целью профилактики IT-преступлений проведены профилактические беседы во всех предприятиях и организациях района. За 2022 в СМИ опубликовано 43 информационных статьи. Снижение преступлений данной категории составило 45% (с 40 до 26). 5) Организация исполнения Закона Алтайского края от 07.12.2009 "99-ЗС "Об ограничении пребывания несовершеннолетних в общественных местах на территории Алтайского края" - в 2022 году сотрудниками полиции при проведении рейдовых мероприятий выявлено 57 несовершеннолених, нарушающих ЗАК.  6) Во всех школах и дошкольных образовательных учреждениях, а также на объектах дополнительного образования установлены кнопки тревожной сигнализации. 7) В районной газете «Новый путь» на регулярной основе организован выход информационных материалов по актуальным вопросам профилактики правонарушений и повышения правовой грамотности населения. 8) Проведение государственно дактелоскопической регистрации иностранных граждан - добровольно дактилоскопировано 6 граждан Рф, иностранных граждан - 2 человека. Обязательно - 43 гражданина. 9) В 2022 году выявлено и поставлено на учет 11 неблагополучных семей. Всего, на отчетную дату, в МО МВД "Поспелихинский" состоит на учете 36 неблагополучных семей. Удельный вес преступлений, раскрытых с помощью общественности от общего количества совершенных преступлений, составил 33,7%. В образовательных учреждениях района созданы общественные формирования правоохранительной направленности, такие как «Наркопост», ЮИД, ЮДМ.  В рамках финансирования на 2022 год было запланировано 53 306 рублей, реализовано 51306 рублей: 1) Оснащение видеокамерами административных зданий и мест массового пребывания граждан, отведенных для проведения публичных, спортивных мероприятий - 39306 рублей, 2) Повышение уровня правовой культуры граждан, установление взаимного доверия между гражданами и сотрудниками полиции - 12000 рублей; 3) Поощрение граждан, оказавших существенную помощь органам внутренних дел в охране общественного порядка и борьбе с преступностью - 5000 рублей; 4) Содействие деятельности народной дружины, обеспечение и материальное стимулирование ее деятельности. Проведение конкурса среди членов народной дружины на звание «Лучший народный дружинник в сфере охраны общественного порядка» - 4000 рублей; 5) Организация конкурса «Лучший участковый уполномоченный МО МВД России «Поспелихинский» по Поспелихинскому району - 3000 рублей.</t>
  </si>
  <si>
    <t>За 12 месяцев 2022 года в районе не зарегистрировано тяжелых несчастных случаев на производстве и несчастных случаев со смертельным исходом. Число дней нетрудоспособности пострадавших от несчастных случаев на производстве составляет 0. Специальная оценка условий труда проведена на 4100  рабочих местах, что составляет 100% от плановых показателей. Количество работников, занятых на работах с вредными условиями труда, прошедших периодический медицинский осмотр  - 800 человек, охват работников медицинскими осмотрами составил 100% Количество рабочих мест, на которых проведена оценка профессиональных рисков - 601.</t>
  </si>
  <si>
    <t>За 12 месяцев  2022  года свидетельства о праве на получение социальной выплаты на приобретение (строительство) жилого помещения молодым семьям не выдавались,  в связи с отсутствием заявлений от молодых семей изъявивших в стать на учет для получения социальной выплаты на приобретение (строительство) жилого помещения.</t>
  </si>
  <si>
    <t>По итогам 12 месяцев 2022 года уровень регистрируемой безработицы составил 2,2%, произошло снижение на 0,2% . Напряженность  на рынке труда снизилась на 0,3%. Обратилось 697 граждан в целях поиска работы (2021 г- 789 граждан), трудоустроено 466  граждан , что составляет 66,85%  (2021 г : трудоустроено - 609 чел., 77%) Трудоустроено граждан, имеющих инвалидность -9 человек (2021г - 12 человек).Трудоустроено временно  114 несовершеннолетних, из них 55  человек, за счет муниципального бюджета (2021 г - 110 человек), на временные и общественные работы трудоустроено 72 безработных, из них 2 за счет муниципальных средств (2021 г - 61 человек, из них 2 за счет муниципального бюджета). По программе "Демография"  к обучению приступили 18 человек: 50+ - 10, женщины, в отпуске по уходу за ребенком-2, безработные-3, иные категории -3. Один гражданин получил единовременную финансовую помощь на открытие собственного дела. 37 безработных гражданина заключили социальные контракты на трудоустройство.</t>
  </si>
  <si>
    <t>За 12 месяцев 2022 года достигнуты результаты: 72% пожилых граждан и инвалидов получают социальные услуги. Проводится информационно-разъяснительная работа, направленная на пропаганду здорового образа жизни. Доля пожилых граждан и инвалидов, охваченных диспансеризацией и профилактическими осмотрами, составила 27%.  На базе МБУК МфКЦ организуются   культурные мероприятия для граждан пожилого возраста или с их участием.  Организован прием заказов по телефону по обеспечению книгами на дому инвалидов. Организовано чествование граждан-долгожителей в юбилейные даты 90-, 95- и 100-летия. На базе стадиона «Колос» организованы занятия спортивной группы для пожилых людей. Были проведены мероприятия: районная спартакиада ветеранов (пенсионеров) района, "Встреча поколений", районный конкурс на лучшую усадьбу пенсионеров района.</t>
  </si>
  <si>
    <t xml:space="preserve"> По итогам 12 месяцев проведены следующие меропариятия: Январь - районные соревнования по настольному теннису, районные соревнования по гиревому спорту; февраль - соревнования по пионерболу среди школьников, соревнования среди школьников по настольному теннису, первенство края по джиу-джитсу;  март - соревнования среди школьников по лыжным гонкам, соревнования по волейболу среди школьников (7-8 классы). Апрель - районные соревнования по волейболу в зачет 20 спартакиады района среди мужчин и женщин; районные соревнования по волейболу среди школьников района, призидентские состязания среди школьников (6-7 класс), припнимали участие в соревнованиях по баскетболу "Школьная лига", участие в чемпионате Алтайского края по баскетболу среди женских команд. Май -  летние игры школьников (лапта, полиатлон, легкая атлетика). Июнь - краевые соревнования среди школьников "президентские состязания", районные соревнования по мини футболу  в зачет 20 спартакиады района., участие в межрайонном турнире по пляжному волейболу среди женских команд в Алейском районе. Июль - участие в 42 летней олимпиаде сельских спортсменов Алтайского края в с. Мамонтово. Август - 41 районная летняя олимпиада в с. Поспелиха, участие в межрайонном турнире по пляжному волейболу в с. Топчиха. Сентябрь - участие в международном турнире по минифутболу в г.Змеиногорске. Август, сентябрь, октябрь - участие в детском футбольном турнире г. Барнаул. Октябрь - чемпионат по мини-футболу, первенство края по баскетболу среди ДЮСШ (девушки), районный турнир по мини-футболу, районный турнир по шахматам среди пенсионеров. Ноябрь - соревнования по гиревому спорту и настольному теннису , первенство по баскетболу 9-11 кл.(КЭС-Баскет), чемпионат по волейболу и зимнему футболу. Декабрь - первенство по шахматам, соревнования по баскетболу, участие в краевых зональные отборочные соревнованиях по зимнему футболу, шахматам; детский турнир по мини - футболу посвященный Всемирному дню футбола; первенство края по джиу-джитсу среди школьников. За 2022 год удельный вес населения района, систематически занимающегося физической культурой составил 54,8%, доля лиц с ограниченными возможностями здоровья и инвалидов, систематически занимающихся физической культурой и спортом составила 23,3 %, доля населения района, выполнившего нормативы испытаний (тестов) Всероссийского физкультурно-спортивного комплекса "Готов к труду и обороне" - 51 %, доля детей и молодежи (возраст 3-29 лет), проживающих в районе, систематически занимающихся физической культурой и спортом - 93,5 %, доля граждан среднего возраста (женщины:30-54 года; мужчины:30-59 лет), проживающих в районе, систематически занимающихся  физической культурой и спортом -  47,1 %, доля граждан старшего возраста (Женщины:55-79 лет; мужчины 60-79 лет), проживающих в районе систематически занимающихся физической культурой и спортом - 17%, уровень обеспеченности населения района  спортивными сооружениями исходя из единовременной пропускной способности объектов спорта - 64,2 процентов; доля лиц занимающихся по программам спортивной подготовки в организациях  ведомственной принадлежности физической культуры и спорта – 100 процентов.</t>
  </si>
  <si>
    <t>По итогам 12 месяцев 2022 г достигнуты следующие результаты: на территории района отсутствуют общественные или религиозные объединения, осуществляющие экстремистскую деятельность, а так же не выявлено проведение экстремистских акций, повлекших групповые нарушения общественного порядка и иное осложнение оперативной обстановки в районе. Сотрудники полиции проводят профилактические работы среди учащихся образовательных школ с целью разъяснения ответственности за заведомо ложные сообщения об угрозе совершения распространения экстремистских материалов. В каждом общеобразовательном учреждении создана система информационно-просветительских, воспитательных мер, направленных на профилактику асоциального поведения обучающихся, в том числе на профилактику межэтнической напряженности и межконфессиональной розни, идеологии терроризма. За истекший период 2022 года иностранных граждан в общеобразовательные учреждения района не поступало. Через СМИ осуществляется распространение информации с целью предупреждения антиэкстремистских проявлений, недопущению использования этнического и религиозного факторов в избирательном процессе и в предвыборных программах. Регулярно проводится работа по распространению материалов, содействующих повышению уровня толерантности сознания молодежи. Доля детей, подростков и молодежи в возрасте от 14 до 30 лет, вовлеченных в мероприятия по повышению толерантности и межкультурной коммуникативности, по отношению к общей численности лиц, указанной категории составляет 50%. В рамках финансирования программы на 2022 год было запланированно 0,0 р.</t>
  </si>
  <si>
    <t>За 12 месяцев 2022 года  выдано 358 путёвок, из них  для детей в возрасте до 3 лет - 124 в детские сады Поспелихинского района. Доступность дошкольного образования для детей в возрасте от 3 до 7 лет составляет 100%. 1 сентября 2022 года состоялось открытие детского сада  на 140 мест в с.Поспелиха.В рамках программы произведены компенсационные выплаты за присмотр и уход за 7 детьми-инвалидами, 2 детьми-сиротами и детьми, оставшимися без попечения родителей, 16 детьми граждан, призванных на военную службу по мобилизации. МКДОУ "Детский сад №5 "Ромашка" был оснащен современным оборудованием, корпусной мебелью, учебно-наглядными пособиями, спортивным инвентарем, компьютерной техникой и программным обеспечением, мягким инвентарем. Организовано питание для 692 воспитанников дошкольных организаций, для 1203 учащихся, получающих начальное образование, для 205 учащихся с ОВЗ, для 4 учащихся граждан, призванных на военную службу по мобилизации. Осуществлены компенсационные выплаты на питание для 108 учащихся школ района.   Приобретены стройматериалы для проведения текущего ремонта образовательных учреждений. Проведены государственные экспертизы проектной документации по капитальному ремонту 6 школ. Был проведен капитальный ремонт крыши и закуплено оборудование в МКОУ "Поспелихинская СОШ №3". Обеспечен подвоз 127учащихся по специальным маршрутам, которые разработаны образовательными учреждениями. Произведено техобслуживание и технический осмотр 6 транспортных средств, предназначенных для перевозки обучающихся района. Осуществлен ежегодный техминимум для водителей, управляющих транспортными средствами. Проведен ежедневный предрейсовый медосмотр водителей, осуществляющих перевозку обучающихся. Организованно проведение государственной итоговой аттестации. Проведена психолого-медико-педагогическая комиссия для обследования детей с особыми образовательными потребностями. Были созданы условия для обеспечения полноценного отдыха и оздоровления детей. Проведен медицинский осмотр, профессиональное гигиеническое обучение и аттестация работников образовательных организаций. Обеспечены меры по повышению антитеррористической защищенности образовательных организаций.</t>
  </si>
  <si>
    <t>По итогам 12 месяцев 2022 года достигнуты следущие результаты: в районе зарегистрировано 26 лиц с диагнозом «наркомания». Все образовательные организации в районе реализуют мероприятия по профилактике потребления наркотических средств и психотропных веществ. 73% молодых граждан вовлечены в профилактические антинаркотические мероприятия. В работе с детьми и подростками первостепенное место занимают направления – патриотическое, экологическое, эстетическое воспитание, пропаганда здорового образа жизни (физкультурно-оздоровительное направление и профилактика социально обусловленных заболеваний). Формы мероприятий самые различные – акции, беседы, концерты, спортивные состязания, игровые программы, кинолектории, показ кинофильмов, выставки книг, круглые столы, тематические вечера и многое другое. В ходе осуществления оперативно-служебной деятельности полицией инициативно выявлено 15 преступлений, связанных с приобретением и хранением наркотических средств. 15 лиц привлечено к уголовной ответственности, 9 – к административной. Фактов сбыта наркотических средств на территории района не выявлено. Среди несовершеннолетних, состоящих на учете за употребление наркотических средств, нет. В 2022 году проведены оперативно-профилактические операции «Сообщи, где торгуют смертью» (4 раза), «Наркопритон», 3 этапа ОПМ «МАК».  В рамках финансирования программы на 2022 год было запланированно 5600 р, которые былим реализованы полностью: Изготовление и размещение баннеров антинаркотической направленности - 5600 р.</t>
  </si>
  <si>
    <t>По итогам 12 месяцев 2022 года были достигнуты следующие результаты: 1 человек прошел обучение по вопросам противодействия идеологии терроризма, в районной газете была размещена 1 публикация о правилах поведения при обнаружении опасных предметов.</t>
  </si>
  <si>
    <t xml:space="preserve">По итогам 12 месяцев  2022 года достигнуты следущие результаты:
посещаемость организаций культуры по отношению к уровню 2017 года –НЕ МОНИТОРИТСЯ, число обращений к цифровым ресурсам – 6,6 тыс.ед (ПЛАН 3,7 тыс.ед., факт к плану 178,4%).;
количество созданных (реконструированных) и капитально отремонтированных объектов организаций культуры - 0 единица, количество организаций культуры, получивших современное оборудование -0;
повышение квалификации на базе центров непрерывного образования и повышения квалификации творческих и управленческих кадров в сфере культуры - 9 чел (план 1, факт к плану 900%);
 волонтеров, вовлеченных в программу «Волонтеры культуры» - 15 чел.(факт к плану 100%) ;
Количество посещений организаций культуры по отношению к уровню 2010 года НЕ МОНИТОРИТСЯ;
динамика примерных (индикативных) значений соотношения средней заработной платы работников учреждений культуры Поспелихинского района и средней заработной платы в Алтайском крае – 100%;
сохранение доли объектов культурного наследия, находящихся в муниципальной собственности, состояние которых является удовлетворительным, в общем количестве объектов культурного наследия, находящихся в муниципальной собственности, на уровне 95,2 % (факт к плану 100%);
количества посещений культурно-массовых мероприятий учреждений культурно-досугового типа на платной основе - НЕ МОНИТОРИТСЯ
колличество участников клубных формирований - 2,854 тыс. чел. (факт к плану 100%);
количество посещений учреждения музейного типа - 8,226 тыс.чел. (план 6,6 тыс. чел., факт к плану 124,6%); 
  доля представленных (во всех формах) зрителю музейных предметов в общем количестве музейных предметов основного фонда учреждении музейного типа - 27% (факт к плану 79,4%);
 посещение муниципальных библиотек - 137,176 тыс.чел. (план 121,72 тыс.чел., факт к плану 112,7%);
кол-во обучающихся в учреждении дополнительного образования в области культуры и искусства - 230 чел. (план 235 чел., факт к плану 97,9%);
охват детей  творческими мероприятиями (от численности детского населения Поспелихинского района) - НЕ МОНИТОРИТСЯ . Средняя численность участников клубных формирований в расчёте на 1 тыс. чел.  - 130,0 тыс.чел. (план 125,3 тыс.чел., факт к плану 103,8%); Количество оснащённых образовательных учреждений в сфере культуры (детских школ искусств и училищ) музыкальными инструментами, оборудованием и учебными материалами -1 (факт к плану 100%); кол-во лучших работников сельских уч.культ., которым оказана государственная поддержка в виде денежного поощрения - 0; кол-во лучших сельских уч.культуры, которым оказана гос.под. в виде денежного поощрения - 0.       </t>
  </si>
  <si>
    <t xml:space="preserve">По итогам 12 месяцев 2022 года приобретены дымососы ДН 6,3 - 2 штуки, дымосос Д 2,7 - 1 штука для водогрейных котлов автоматов Пометей 300, Прометей 400.                                                                                                    Приобретен универсальный гидродинамический высоконапорный водоструйный аппарат для промывки трубопроводов .                                                                                                                       Приобретены  дымосос  ДН 6,3, насос ЭЦВ 8-25-150, насос ЭЦВ 8- 16- 140. трубы напорные из полиэтилена ДУ 110 -100 метров, ДУ 50 - 100 метров для аварийного запаса Администрации Поспелихинского района.   Приобретены 18 стационарных дизель-генераторов для котельных района и 1 передвижной дизель-генератор для нужд Поспелихинского района.  Приобретен дымосос ДН-3,5 для котельной района.                                             </t>
  </si>
  <si>
    <t xml:space="preserve"> По итогам 2022 года достигнуты следующие результаты: Проведены краевые соревнования юных инспектров дорожного движения "Безопасное колесо" ,  для проведения мероприятий «Всемирный день памяти ДТП» и «Лучший отряд юных инспекторов движения» приобретен наградной материал.</t>
  </si>
  <si>
    <t>В 2022 году для создания безопасных условий функционирования муниципальных учреждений проведены мероприятия по техническому обслуживанию АПС, мониторинг состояния в учреждениях образования. Проведены мероприятия по огнезащитной обработки деревянных конструкций чердачных помещений, установлены противопожарные люки и двери. проведены мероприятия по обеспечению первичными средствами пожаротушения.</t>
  </si>
  <si>
    <t xml:space="preserve"> За 12 месяцев 2022 года достигнуты следущие результаты: для повышения энергетической эффективности в районе в муниципальных учреждениях проводились  замена ПУ электроэнергии, замена ПУ воды, поверка и замена приборов учета тепловой энергии.</t>
  </si>
  <si>
    <t xml:space="preserve">За отчетный период 2022 года повышение квалификации прошли 11 человек.   Меры соц. поддержки по выплате единовременной денежной выплате были предоставлены 5 молодым специалистам. </t>
  </si>
  <si>
    <t xml:space="preserve">В рамках финансирования муниципальной программы «Развитие сельского хозяйства Поспелихинского района на 2013-2022 годы» для проведения зонального совещания по проблемным вопросам в сельском хозяйстве Алтайского края направлены денежные средства из районного бюджета в сумме 48262 рубля. Зональное совещание проходило 15 марта в нем приняли участие 240 человек более чем из 15 районов края. На проведение Дня работников сельского хозяйства и перерабатывающей промышленности выделено 5738 рублей. Всего в рамках программы из местного бюджета направлено и освоено 54 тысячи рублей. 
За 2022 год  сельхозтоваропроизводителями района оформлено субсидий по 12 направлениям, общая сумма полученных средств составила 63335 тыс. рублей, в том числе 62334 тыс.руб. из федерального бюджета и 1001 тыс.руб. из краевого.
Средняя заработная плата составила 42172 рубля, выше уровня аналогичного периода прошлого года на 21,9%. 
Уплачено налогов 172,4 млн. рублей, страховых взносов 134,2 млн. рублей.
На приобретение техники направлено 609,5 млн. рублей.
Рентабельность составила 66%
</t>
  </si>
  <si>
    <t>Не мониторится</t>
  </si>
  <si>
    <t>Полученный результат</t>
  </si>
  <si>
    <t xml:space="preserve"> По итогам 12 месяцев 2022 года достигнуты следующие результаты: на территории Поспелихинского района сформирована современная информационная и телекоммуникационная инфраструктура, ведется предоставление на её основе качественных услуг и обеспечение высокого уровня доступности к информации, в том числе к информации о деятельности органов местного самоуправления.  Невыполненным показателем  стал "Доля обращений по услугам, переведенным в электронный вид, от общего числа обращений за муниципальными услугами", в связи с отставанием в архивном отделе , связанным с поздним приобретением оборудования для  сканирования документов.Кроме того, в связи с удорожанием компьютерной техники было приобретено меньшее колитество компьютеров, что сказалось на выполнении первого показателя.</t>
  </si>
  <si>
    <t>За отчетный период 2022 года достижение цели предполагало решение пяти основных задач:
Задача 1. Улучшение условий ведения предпринимательской деятельности. 
Задача 2. Расширение доступа малого и среднего предпринимательства к финансовым ресурсам, в том числе к льготному финансированию.
Задача 3. Создание условий для акселерации малого и среднего предпринимательства Поспелихинского района.
Задача 4. Популяризация предпринимательской деятельности.
Задача 5. Подготовка профессиональных кадров для сферы малого и среднего предпринимательства Поспелихинского района.
Для реализации первой задачи на официальном сайте Администрации района создан раздел по имущественной поддержке субъектов малого и среднего предпринимательства. В данном разделе размещен перечень муниципального имущества, которое субъекты малого и среднего предпринимательства могут использовать для осуществления деятельности. Ведется инвестиционный паспорт Поспелихинского района. Отделом по имуществу Администрации района разработан и реализуется порядок предоставления субъектам малого и среднего предпринимательства мест для размещения нестационарных торговых объектов без проведения торгов. Также на официальном сайте Администрации района размещена информация об инфраструктуре поддержки малого и среднего предпринимательства на территории района. Финансирование мероприятий данной задачи не предусмотрено.
В рамках выполнения финансирование пассажироперевозчиков не осуществлялось по причине их отсутствия. Конкурс на осуществление пассажироперевозок на территории Поспелихинского района был объявлен. Но заявок не поступило. На 2022 год запланировано было 600 тыс. руб. по программе, израсходовано 0,0 тыс. руб. Обеспечение предоставления субъектам малого и среднего предпринимательства микрозаймами АФМ в рамках второй задачи осуществлялось в отчетном году путем информирования через официальный сайт Администрации района, информационный стенд. За 2022 год субъектам малого и среднего предпринимательства района представительством Алтайского фонда финансирования предпринимательства выдано 4 займа на сумму 6,1 млн. руб.
Задача 3 реализовывалась в отчетном году путем оказания информационно-консультационным центром комплекса консультационных услуг. В 2022 году оказано 535 консультаций. Финансирование мероприятий данной задачи не предусмотрено.
Реализация задачи 4 проводилась в очном формате. На проведение мероприятий по чествованию субъектов малого и среднего предпринимательства, запланировано было 20,0 руб., израсходовано 20,0 руб. Информирование о планируемых мероприятиях, которые проходили в режиме онлайн – семинарах, конференциях и др. проводилось посредством официального сайта Администрации района, электронной почты, WhatsApp, телефонной связи.  
Процент выполнения плановых показателей за 2022 год в среднем составил 94,95%. А именно, наблюдается невыполнение индикатора «Количество СМСП» на 5,2%. Индикатор «Среднесписочная численность работников (без внешних совместителей и работников не списочного состава) выполнен на 86,4%. Индикатор «Удельный вес занятых в СМСП в общей численности занятых в экономике района» выполнен на 94,1%. По индикатору «Удельный вес налоговых поступлений от СМСП в собственных доходах бюджета» - выполнение составило 104,5%. Рост доходов связан с отменой системы налогообложения ЕНВД, переходом на патентную систему налогообложения, упрощенную систему налогообложения, ростом цен на сырье и материалы, готовую продукцию. 
Задача 5 реализована в 2022 году путем адресного информирования субъектов малого и среднего предпринимательства о проведении обучения и стажировки по «Губернаторской программе подготовки и переподготовки профессиональных кадров для сферы малого и среднего предпринимательства Алтайского края». Финансирование мероприятий данной задачи не предусмотрено.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</si>
</sst>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
    <numFmt numFmtId="166" formatCode="#,##0.0"/>
  </numFmts>
  <fonts count="17"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2"/>
      <color theme="1"/>
      <name val="Times New Roman"/>
      <family val="1"/>
      <charset val="204"/>
    </font>
    <font>
      <b/>
      <sz val="12"/>
      <name val="Times New Roman"/>
      <family val="1"/>
      <charset val="204"/>
    </font>
    <font>
      <b/>
      <sz val="14"/>
      <name val="Times New Roman"/>
      <family val="1"/>
      <charset val="204"/>
    </font>
    <font>
      <b/>
      <sz val="14"/>
      <color theme="1"/>
      <name val="Times New Roman"/>
      <family val="1"/>
      <charset val="204"/>
    </font>
    <font>
      <sz val="11"/>
      <color rgb="FF2D2D2D"/>
      <name val="Times New Roman"/>
      <family val="1"/>
      <charset val="204"/>
    </font>
    <font>
      <b/>
      <sz val="10"/>
      <color theme="1"/>
      <name val="Times New Roman"/>
      <family val="1"/>
      <charset val="204"/>
    </font>
    <font>
      <sz val="10"/>
      <color theme="1"/>
      <name val="Times New Roman"/>
      <family val="1"/>
      <charset val="204"/>
    </font>
    <font>
      <sz val="11"/>
      <name val="Calibri"/>
      <family val="2"/>
      <charset val="204"/>
      <scheme val="minor"/>
    </font>
    <font>
      <sz val="12"/>
      <name val="Times New Roman"/>
      <family val="1"/>
      <charset val="204"/>
    </font>
    <font>
      <sz val="12"/>
      <color rgb="FFFF0000"/>
      <name val="Times New Roman"/>
      <family val="1"/>
      <charset val="204"/>
    </font>
    <font>
      <sz val="10"/>
      <color rgb="FF000000"/>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9">
    <xf numFmtId="0" fontId="0" fillId="0" borderId="0" xfId="0"/>
    <xf numFmtId="0" fontId="1" fillId="0" borderId="0" xfId="0" applyFont="1" applyAlignment="1">
      <alignment horizontal="center" vertical="top" wrapText="1"/>
    </xf>
    <xf numFmtId="0" fontId="1" fillId="0" borderId="0" xfId="0" applyFont="1" applyAlignment="1">
      <alignment vertical="top" wrapText="1"/>
    </xf>
    <xf numFmtId="0" fontId="1" fillId="0" borderId="0" xfId="0" applyFont="1" applyAlignment="1">
      <alignment horizontal="centerContinuous" vertical="top"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4" fillId="2" borderId="1" xfId="0" applyFont="1" applyFill="1" applyBorder="1" applyAlignment="1">
      <alignment vertical="top" wrapText="1"/>
    </xf>
    <xf numFmtId="0" fontId="1"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Fill="1" applyAlignment="1">
      <alignment vertical="top" wrapText="1"/>
    </xf>
    <xf numFmtId="0" fontId="2" fillId="2" borderId="1" xfId="0" applyFont="1" applyFill="1" applyBorder="1"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8" fillId="2" borderId="1" xfId="0" applyFont="1" applyFill="1" applyBorder="1" applyAlignment="1">
      <alignment horizontal="justify" vertical="center"/>
    </xf>
    <xf numFmtId="0" fontId="1" fillId="2" borderId="1" xfId="0" applyFont="1" applyFill="1" applyBorder="1" applyAlignment="1">
      <alignment wrapText="1"/>
    </xf>
    <xf numFmtId="0" fontId="2" fillId="2" borderId="3" xfId="0" applyFont="1" applyFill="1" applyBorder="1" applyAlignment="1">
      <alignment vertical="top" wrapText="1"/>
    </xf>
    <xf numFmtId="0" fontId="1" fillId="2" borderId="0" xfId="0" applyFont="1" applyFill="1" applyAlignment="1">
      <alignment horizontal="justify" vertical="center"/>
    </xf>
    <xf numFmtId="0" fontId="1" fillId="2" borderId="1" xfId="0" applyFont="1" applyFill="1" applyBorder="1" applyAlignment="1">
      <alignment horizontal="justify" vertical="center"/>
    </xf>
    <xf numFmtId="0" fontId="2"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4" fillId="0" borderId="1" xfId="0" applyFont="1" applyFill="1" applyBorder="1" applyAlignment="1">
      <alignment horizontal="justify" vertical="center"/>
    </xf>
    <xf numFmtId="0" fontId="4" fillId="0" borderId="1" xfId="0" applyFont="1"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justify" vertical="center" wrapText="1"/>
    </xf>
    <xf numFmtId="0" fontId="2" fillId="0" borderId="1" xfId="0" applyFont="1" applyFill="1" applyBorder="1" applyAlignment="1">
      <alignment horizontal="left" vertical="top" wrapText="1"/>
    </xf>
    <xf numFmtId="0" fontId="1" fillId="0" borderId="0" xfId="0" applyFont="1" applyFill="1" applyAlignment="1">
      <alignment horizontal="center" vertical="top" wrapText="1"/>
    </xf>
    <xf numFmtId="0" fontId="2" fillId="2" borderId="1" xfId="0" applyFont="1" applyFill="1" applyBorder="1" applyAlignment="1">
      <alignment vertical="top" wrapText="1"/>
    </xf>
    <xf numFmtId="0" fontId="4" fillId="0" borderId="0" xfId="0" applyFont="1" applyFill="1" applyBorder="1" applyAlignment="1">
      <alignment horizontal="right" vertical="top" wrapText="1"/>
    </xf>
    <xf numFmtId="0" fontId="4" fillId="0" borderId="1" xfId="0" applyFont="1" applyFill="1" applyBorder="1" applyAlignment="1">
      <alignment horizontal="right" vertical="top" wrapText="1"/>
    </xf>
    <xf numFmtId="0" fontId="4"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1" xfId="0" applyFont="1" applyFill="1" applyBorder="1" applyAlignment="1">
      <alignment vertical="top" wrapText="1"/>
    </xf>
    <xf numFmtId="164" fontId="4" fillId="0" borderId="1" xfId="0" applyNumberFormat="1" applyFont="1" applyFill="1" applyBorder="1" applyAlignment="1">
      <alignment vertical="top" wrapText="1"/>
    </xf>
    <xf numFmtId="0" fontId="4" fillId="0" borderId="0" xfId="0" applyFont="1" applyFill="1" applyAlignment="1">
      <alignment horizontal="right" vertical="top" wrapText="1"/>
    </xf>
    <xf numFmtId="0" fontId="9" fillId="0" borderId="0" xfId="0" applyFont="1" applyFill="1" applyAlignment="1">
      <alignment horizontal="centerContinuous" vertical="top" wrapText="1"/>
    </xf>
    <xf numFmtId="0" fontId="10" fillId="0" borderId="0" xfId="0" applyFont="1" applyFill="1" applyAlignment="1">
      <alignment vertical="top" wrapText="1"/>
    </xf>
    <xf numFmtId="0" fontId="10" fillId="0" borderId="1" xfId="0" applyFont="1" applyFill="1" applyBorder="1" applyAlignment="1">
      <alignment horizontal="center" vertical="center" wrapText="1"/>
    </xf>
    <xf numFmtId="0" fontId="10" fillId="0" borderId="0" xfId="0" applyFont="1" applyFill="1" applyAlignment="1">
      <alignment horizontal="center" vertical="center" wrapText="1"/>
    </xf>
    <xf numFmtId="0" fontId="9" fillId="0" borderId="1" xfId="0" applyFont="1" applyFill="1" applyBorder="1" applyAlignment="1">
      <alignment vertical="top" wrapText="1"/>
    </xf>
    <xf numFmtId="0" fontId="10" fillId="0" borderId="1" xfId="0" applyFont="1" applyFill="1" applyBorder="1" applyAlignment="1">
      <alignment vertical="top" wrapText="1"/>
    </xf>
    <xf numFmtId="0" fontId="10" fillId="0" borderId="0" xfId="0" applyFont="1" applyFill="1" applyAlignment="1">
      <alignment vertical="top"/>
    </xf>
    <xf numFmtId="0" fontId="1" fillId="0" borderId="1" xfId="0" applyFont="1" applyBorder="1" applyAlignment="1">
      <alignment vertical="center" wrapText="1"/>
    </xf>
    <xf numFmtId="0" fontId="1" fillId="0" borderId="1" xfId="0" applyFont="1" applyBorder="1" applyAlignment="1">
      <alignment wrapText="1"/>
    </xf>
    <xf numFmtId="0" fontId="2" fillId="0" borderId="0" xfId="0" applyFont="1" applyFill="1" applyAlignment="1">
      <alignment horizontal="center" vertical="top" wrapText="1"/>
    </xf>
    <xf numFmtId="0" fontId="1" fillId="0" borderId="0" xfId="0" applyFont="1" applyFill="1" applyAlignment="1">
      <alignment horizontal="centerContinuous" vertical="top" wrapText="1"/>
    </xf>
    <xf numFmtId="0" fontId="2" fillId="0" borderId="0" xfId="0" applyFont="1" applyFill="1" applyAlignment="1">
      <alignment horizontal="centerContinuous" vertical="top" wrapText="1"/>
    </xf>
    <xf numFmtId="0" fontId="1" fillId="0" borderId="1" xfId="0" applyFont="1" applyFill="1" applyBorder="1" applyAlignment="1">
      <alignment horizontal="centerContinuous" vertical="top" wrapText="1"/>
    </xf>
    <xf numFmtId="0" fontId="2" fillId="2" borderId="1" xfId="0" applyFont="1" applyFill="1" applyBorder="1" applyAlignment="1">
      <alignment vertical="top" wrapText="1"/>
    </xf>
    <xf numFmtId="0" fontId="2" fillId="2" borderId="1" xfId="0" applyFont="1" applyFill="1" applyBorder="1" applyAlignment="1">
      <alignment vertical="top" wrapText="1"/>
    </xf>
    <xf numFmtId="0" fontId="1" fillId="0" borderId="1" xfId="0" applyFont="1" applyBorder="1" applyAlignment="1">
      <alignment vertical="top" wrapText="1"/>
    </xf>
    <xf numFmtId="0" fontId="3" fillId="0" borderId="0" xfId="0" applyFont="1" applyFill="1" applyAlignment="1">
      <alignment vertical="top" wrapText="1"/>
    </xf>
    <xf numFmtId="0" fontId="2" fillId="0" borderId="1" xfId="0" applyFont="1" applyFill="1" applyBorder="1" applyAlignment="1">
      <alignment horizontal="center"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1" xfId="0" applyFont="1" applyFill="1" applyBorder="1" applyAlignment="1">
      <alignment vertical="top" wrapText="1"/>
    </xf>
    <xf numFmtId="0" fontId="2" fillId="0" borderId="1" xfId="0" applyFont="1" applyBorder="1" applyAlignment="1">
      <alignment vertical="top" wrapText="1"/>
    </xf>
    <xf numFmtId="0" fontId="1"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15"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165" fontId="1" fillId="0" borderId="1" xfId="0" applyNumberFormat="1" applyFont="1" applyFill="1" applyBorder="1" applyAlignment="1">
      <alignment horizontal="center" vertical="top" wrapText="1"/>
    </xf>
    <xf numFmtId="166" fontId="1" fillId="0" borderId="1" xfId="0" applyNumberFormat="1" applyFont="1" applyFill="1" applyBorder="1" applyAlignment="1">
      <alignment horizontal="center" vertical="top" wrapText="1"/>
    </xf>
    <xf numFmtId="0" fontId="16" fillId="0" borderId="1" xfId="0" applyFont="1" applyFill="1" applyBorder="1" applyAlignment="1">
      <alignment horizontal="left" vertical="top" wrapText="1"/>
    </xf>
    <xf numFmtId="164" fontId="15" fillId="0" borderId="1" xfId="0" applyNumberFormat="1" applyFont="1" applyFill="1" applyBorder="1" applyAlignment="1">
      <alignment horizontal="center" vertical="top" wrapText="1"/>
    </xf>
    <xf numFmtId="1" fontId="4" fillId="0" borderId="1" xfId="0" applyNumberFormat="1" applyFont="1" applyFill="1" applyBorder="1" applyAlignment="1">
      <alignment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164" fontId="4" fillId="0" borderId="1" xfId="0" applyNumberFormat="1" applyFont="1" applyFill="1" applyBorder="1" applyAlignment="1">
      <alignment horizontal="right" vertical="top" wrapText="1"/>
    </xf>
    <xf numFmtId="0" fontId="4" fillId="0" borderId="1" xfId="0" applyFont="1" applyFill="1" applyBorder="1" applyAlignment="1">
      <alignment horizontal="left" vertical="top" wrapText="1"/>
    </xf>
    <xf numFmtId="0" fontId="12" fillId="0" borderId="1" xfId="0" applyFont="1" applyFill="1" applyBorder="1" applyAlignment="1">
      <alignment vertical="top" wrapText="1"/>
    </xf>
    <xf numFmtId="164" fontId="12" fillId="0" borderId="1" xfId="0" applyNumberFormat="1" applyFont="1" applyFill="1" applyBorder="1" applyAlignment="1">
      <alignment vertical="top" wrapText="1"/>
    </xf>
    <xf numFmtId="0" fontId="13" fillId="0" borderId="1" xfId="0" applyFont="1" applyFill="1" applyBorder="1" applyAlignment="1">
      <alignment horizontal="right" vertical="top" wrapText="1"/>
    </xf>
    <xf numFmtId="0" fontId="12" fillId="0" borderId="1" xfId="0" applyFont="1" applyFill="1" applyBorder="1" applyAlignment="1">
      <alignment horizontal="justify" vertical="top" wrapText="1"/>
    </xf>
    <xf numFmtId="0" fontId="11" fillId="0" borderId="1" xfId="0" applyFont="1" applyFill="1" applyBorder="1" applyAlignment="1">
      <alignment horizontal="center" vertical="center" wrapText="1"/>
    </xf>
    <xf numFmtId="0" fontId="1" fillId="0" borderId="0" xfId="0" applyFont="1" applyFill="1" applyAlignment="1">
      <alignment wrapText="1"/>
    </xf>
    <xf numFmtId="2" fontId="4" fillId="0" borderId="1" xfId="0" applyNumberFormat="1" applyFont="1" applyFill="1" applyBorder="1" applyAlignment="1">
      <alignment vertical="top" wrapText="1"/>
    </xf>
    <xf numFmtId="0" fontId="10" fillId="0" borderId="0" xfId="0" applyFont="1" applyFill="1" applyAlignment="1">
      <alignment horizontal="left" vertical="top" wrapText="1"/>
    </xf>
    <xf numFmtId="0" fontId="14" fillId="0" borderId="1" xfId="0" applyFont="1" applyFill="1" applyBorder="1" applyAlignment="1">
      <alignment vertical="top" wrapText="1"/>
    </xf>
    <xf numFmtId="0" fontId="10" fillId="0" borderId="1" xfId="0" applyFont="1" applyFill="1" applyBorder="1" applyAlignment="1">
      <alignment horizontal="justify" vertical="top" wrapText="1"/>
    </xf>
    <xf numFmtId="0" fontId="10" fillId="0" borderId="1" xfId="0" applyNumberFormat="1" applyFont="1" applyFill="1" applyBorder="1" applyAlignment="1">
      <alignment vertical="top" wrapText="1"/>
    </xf>
    <xf numFmtId="0" fontId="10" fillId="0" borderId="0" xfId="0" applyFont="1" applyFill="1" applyAlignment="1">
      <alignment wrapText="1"/>
    </xf>
    <xf numFmtId="0" fontId="1" fillId="0" borderId="1" xfId="0"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0" fontId="7" fillId="0" borderId="0" xfId="0" applyFont="1" applyAlignment="1">
      <alignment horizontal="center" vertical="top" wrapText="1"/>
    </xf>
    <xf numFmtId="0" fontId="4" fillId="2" borderId="3" xfId="0" applyFont="1" applyFill="1" applyBorder="1" applyAlignment="1">
      <alignment horizontal="justify" vertical="top" wrapText="1"/>
    </xf>
    <xf numFmtId="0" fontId="4" fillId="2" borderId="5" xfId="0" applyFont="1" applyFill="1" applyBorder="1" applyAlignment="1">
      <alignment horizontal="justify" vertical="top" wrapTex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4" fillId="0"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1" xfId="0" applyFont="1" applyFill="1" applyBorder="1" applyAlignment="1">
      <alignment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2" borderId="3" xfId="0" applyFont="1" applyFill="1" applyBorder="1" applyAlignment="1">
      <alignment horizontal="right" vertical="top" wrapText="1"/>
    </xf>
    <xf numFmtId="0" fontId="2" fillId="2" borderId="4" xfId="0" applyFont="1" applyFill="1" applyBorder="1" applyAlignment="1">
      <alignment horizontal="right" vertical="top" wrapText="1"/>
    </xf>
    <xf numFmtId="0" fontId="2" fillId="2" borderId="4" xfId="0" applyFont="1" applyFill="1" applyBorder="1" applyAlignment="1">
      <alignment horizontal="left"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6" fillId="0" borderId="0" xfId="0" applyFont="1" applyFill="1" applyBorder="1" applyAlignment="1">
      <alignment horizontal="center" vertical="top" wrapText="1"/>
    </xf>
    <xf numFmtId="0" fontId="5" fillId="0" borderId="2" xfId="0" applyFont="1" applyFill="1" applyBorder="1" applyAlignment="1">
      <alignment horizontal="center" vertical="top"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0" xfId="0" applyFont="1" applyFill="1" applyBorder="1" applyAlignment="1">
      <alignment horizontal="center" vertical="top" wrapText="1"/>
    </xf>
    <xf numFmtId="0" fontId="9" fillId="0" borderId="0" xfId="0" applyFont="1" applyFill="1" applyAlignment="1">
      <alignment horizontal="center" vertical="top" wrapText="1"/>
    </xf>
    <xf numFmtId="0" fontId="10" fillId="0" borderId="2" xfId="0" applyFont="1" applyFill="1" applyBorder="1" applyAlignment="1">
      <alignment horizontal="center" vertical="top" wrapText="1"/>
    </xf>
    <xf numFmtId="0" fontId="1"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7" fillId="0" borderId="0" xfId="0" applyFont="1" applyFill="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Zeros="0" topLeftCell="A25" workbookViewId="0">
      <selection activeCell="A2" sqref="A2"/>
    </sheetView>
  </sheetViews>
  <sheetFormatPr defaultRowHeight="15" x14ac:dyDescent="0.25"/>
  <cols>
    <col min="1" max="1" width="4.7109375" style="2" customWidth="1"/>
    <col min="2" max="2" width="48.7109375" style="2" customWidth="1"/>
    <col min="3" max="3" width="24.7109375" style="2" customWidth="1"/>
    <col min="4" max="4" width="11.7109375" style="1" customWidth="1"/>
    <col min="5" max="5" width="18.5703125" style="2" customWidth="1"/>
    <col min="6" max="16384" width="9.140625" style="2"/>
  </cols>
  <sheetData>
    <row r="1" spans="1:5" ht="26.25" customHeight="1" x14ac:dyDescent="0.25">
      <c r="A1" s="86" t="s">
        <v>436</v>
      </c>
      <c r="B1" s="86"/>
      <c r="C1" s="86"/>
      <c r="D1" s="86"/>
      <c r="E1" s="3"/>
    </row>
    <row r="2" spans="1:5" ht="24.75" customHeight="1" x14ac:dyDescent="0.25">
      <c r="A2" s="3" t="s">
        <v>0</v>
      </c>
      <c r="B2" s="3"/>
      <c r="C2" s="3"/>
      <c r="D2" s="3"/>
      <c r="E2" s="3"/>
    </row>
    <row r="3" spans="1:5" s="4" customFormat="1" ht="30" x14ac:dyDescent="0.25">
      <c r="A3" s="5" t="s">
        <v>1</v>
      </c>
      <c r="B3" s="5" t="s">
        <v>2</v>
      </c>
      <c r="C3" s="5" t="s">
        <v>3</v>
      </c>
      <c r="D3" s="5" t="s">
        <v>4</v>
      </c>
      <c r="E3" s="5" t="s">
        <v>368</v>
      </c>
    </row>
    <row r="4" spans="1:5" ht="135" x14ac:dyDescent="0.25">
      <c r="A4" s="10">
        <v>1</v>
      </c>
      <c r="B4" s="51" t="s">
        <v>286</v>
      </c>
      <c r="C4" s="11" t="s">
        <v>377</v>
      </c>
      <c r="D4" s="12" t="s">
        <v>177</v>
      </c>
      <c r="E4" s="52" t="s">
        <v>362</v>
      </c>
    </row>
    <row r="5" spans="1:5" ht="120" x14ac:dyDescent="0.25">
      <c r="A5" s="20">
        <v>2</v>
      </c>
      <c r="B5" s="20" t="s">
        <v>5</v>
      </c>
      <c r="C5" s="21" t="s">
        <v>6</v>
      </c>
      <c r="D5" s="22" t="s">
        <v>7</v>
      </c>
      <c r="E5" s="52" t="s">
        <v>362</v>
      </c>
    </row>
    <row r="6" spans="1:5" ht="195" x14ac:dyDescent="0.25">
      <c r="A6" s="10">
        <v>3</v>
      </c>
      <c r="B6" s="10" t="s">
        <v>395</v>
      </c>
      <c r="C6" s="11" t="s">
        <v>248</v>
      </c>
      <c r="D6" s="12" t="s">
        <v>177</v>
      </c>
      <c r="E6" s="52" t="s">
        <v>362</v>
      </c>
    </row>
    <row r="7" spans="1:5" ht="135" x14ac:dyDescent="0.25">
      <c r="A7" s="10">
        <v>4</v>
      </c>
      <c r="B7" s="10" t="s">
        <v>175</v>
      </c>
      <c r="C7" s="11" t="s">
        <v>176</v>
      </c>
      <c r="D7" s="12" t="s">
        <v>177</v>
      </c>
      <c r="E7" s="52" t="s">
        <v>362</v>
      </c>
    </row>
    <row r="8" spans="1:5" ht="245.25" customHeight="1" x14ac:dyDescent="0.25">
      <c r="A8" s="10">
        <v>5</v>
      </c>
      <c r="B8" s="51" t="s">
        <v>378</v>
      </c>
      <c r="C8" s="11" t="s">
        <v>379</v>
      </c>
      <c r="D8" s="12" t="s">
        <v>138</v>
      </c>
      <c r="E8" s="52" t="s">
        <v>362</v>
      </c>
    </row>
    <row r="9" spans="1:5" ht="180" x14ac:dyDescent="0.25">
      <c r="A9" s="10">
        <v>6</v>
      </c>
      <c r="B9" s="10" t="s">
        <v>8</v>
      </c>
      <c r="C9" s="11" t="s">
        <v>9</v>
      </c>
      <c r="D9" s="12" t="s">
        <v>10</v>
      </c>
      <c r="E9" s="52" t="s">
        <v>362</v>
      </c>
    </row>
    <row r="10" spans="1:5" ht="150" x14ac:dyDescent="0.25">
      <c r="A10" s="10">
        <v>7</v>
      </c>
      <c r="B10" s="10" t="s">
        <v>209</v>
      </c>
      <c r="C10" s="11" t="s">
        <v>210</v>
      </c>
      <c r="D10" s="12" t="s">
        <v>177</v>
      </c>
      <c r="E10" s="52" t="s">
        <v>362</v>
      </c>
    </row>
    <row r="11" spans="1:5" ht="180" x14ac:dyDescent="0.25">
      <c r="A11" s="10">
        <v>8</v>
      </c>
      <c r="B11" s="10" t="s">
        <v>202</v>
      </c>
      <c r="C11" s="11" t="s">
        <v>203</v>
      </c>
      <c r="D11" s="12" t="s">
        <v>177</v>
      </c>
      <c r="E11" s="52" t="s">
        <v>362</v>
      </c>
    </row>
    <row r="12" spans="1:5" ht="270" x14ac:dyDescent="0.25">
      <c r="A12" s="10">
        <v>9</v>
      </c>
      <c r="B12" s="10" t="s">
        <v>11</v>
      </c>
      <c r="C12" s="11" t="s">
        <v>12</v>
      </c>
      <c r="D12" s="12" t="s">
        <v>13</v>
      </c>
      <c r="E12" s="52" t="s">
        <v>362</v>
      </c>
    </row>
    <row r="13" spans="1:5" ht="165" x14ac:dyDescent="0.25">
      <c r="A13" s="10">
        <v>10</v>
      </c>
      <c r="B13" s="10" t="s">
        <v>296</v>
      </c>
      <c r="C13" s="11" t="s">
        <v>297</v>
      </c>
      <c r="D13" s="12" t="s">
        <v>177</v>
      </c>
      <c r="E13" s="52" t="s">
        <v>362</v>
      </c>
    </row>
    <row r="14" spans="1:5" ht="150" x14ac:dyDescent="0.25">
      <c r="A14" s="10">
        <v>11</v>
      </c>
      <c r="B14" s="10" t="s">
        <v>14</v>
      </c>
      <c r="C14" s="11" t="s">
        <v>15</v>
      </c>
      <c r="D14" s="12" t="s">
        <v>7</v>
      </c>
      <c r="E14" s="52" t="s">
        <v>362</v>
      </c>
    </row>
    <row r="15" spans="1:5" ht="165" x14ac:dyDescent="0.25">
      <c r="A15" s="10">
        <v>12</v>
      </c>
      <c r="B15" s="10" t="s">
        <v>254</v>
      </c>
      <c r="C15" s="11" t="s">
        <v>255</v>
      </c>
      <c r="D15" s="12" t="s">
        <v>177</v>
      </c>
      <c r="E15" s="52" t="s">
        <v>362</v>
      </c>
    </row>
    <row r="16" spans="1:5" ht="135" x14ac:dyDescent="0.25">
      <c r="A16" s="10">
        <v>13</v>
      </c>
      <c r="B16" s="10" t="s">
        <v>216</v>
      </c>
      <c r="C16" s="11" t="s">
        <v>319</v>
      </c>
      <c r="D16" s="12" t="s">
        <v>177</v>
      </c>
      <c r="E16" s="52" t="s">
        <v>363</v>
      </c>
    </row>
    <row r="17" spans="1:5" ht="135" x14ac:dyDescent="0.25">
      <c r="A17" s="10">
        <v>14</v>
      </c>
      <c r="B17" s="10" t="s">
        <v>136</v>
      </c>
      <c r="C17" s="11" t="s">
        <v>137</v>
      </c>
      <c r="D17" s="12" t="s">
        <v>138</v>
      </c>
      <c r="E17" s="52" t="s">
        <v>364</v>
      </c>
    </row>
    <row r="18" spans="1:5" ht="165" x14ac:dyDescent="0.25">
      <c r="A18" s="10">
        <v>15</v>
      </c>
      <c r="B18" s="10" t="s">
        <v>16</v>
      </c>
      <c r="C18" s="11" t="s">
        <v>17</v>
      </c>
      <c r="D18" s="12" t="s">
        <v>18</v>
      </c>
      <c r="E18" s="52" t="s">
        <v>365</v>
      </c>
    </row>
    <row r="19" spans="1:5" ht="150" x14ac:dyDescent="0.25">
      <c r="A19" s="10">
        <v>16</v>
      </c>
      <c r="B19" s="10" t="s">
        <v>155</v>
      </c>
      <c r="C19" s="11" t="s">
        <v>156</v>
      </c>
      <c r="D19" s="12" t="s">
        <v>138</v>
      </c>
      <c r="E19" s="52" t="s">
        <v>366</v>
      </c>
    </row>
    <row r="20" spans="1:5" ht="150" x14ac:dyDescent="0.25">
      <c r="A20" s="10">
        <v>17</v>
      </c>
      <c r="B20" s="10" t="s">
        <v>272</v>
      </c>
      <c r="C20" s="11" t="s">
        <v>273</v>
      </c>
      <c r="D20" s="12" t="s">
        <v>138</v>
      </c>
      <c r="E20" s="52" t="s">
        <v>367</v>
      </c>
    </row>
    <row r="21" spans="1:5" ht="120" x14ac:dyDescent="0.25">
      <c r="A21" s="10">
        <v>18</v>
      </c>
      <c r="B21" s="10" t="s">
        <v>261</v>
      </c>
      <c r="C21" s="11" t="s">
        <v>262</v>
      </c>
      <c r="D21" s="12" t="s">
        <v>177</v>
      </c>
      <c r="E21" s="52" t="s">
        <v>362</v>
      </c>
    </row>
    <row r="22" spans="1:5" ht="150" x14ac:dyDescent="0.25">
      <c r="A22" s="10">
        <v>19</v>
      </c>
      <c r="B22" s="10" t="s">
        <v>19</v>
      </c>
      <c r="C22" s="11" t="s">
        <v>20</v>
      </c>
      <c r="D22" s="12" t="s">
        <v>21</v>
      </c>
      <c r="E22" s="52" t="s">
        <v>362</v>
      </c>
    </row>
    <row r="23" spans="1:5" ht="180" x14ac:dyDescent="0.25">
      <c r="A23" s="29">
        <v>20</v>
      </c>
      <c r="B23" s="29" t="s">
        <v>22</v>
      </c>
      <c r="C23" s="11" t="s">
        <v>23</v>
      </c>
      <c r="D23" s="12" t="s">
        <v>10</v>
      </c>
      <c r="E23" s="52" t="s">
        <v>362</v>
      </c>
    </row>
    <row r="24" spans="1:5" ht="135" x14ac:dyDescent="0.25">
      <c r="A24" s="50">
        <v>21</v>
      </c>
      <c r="B24" s="50" t="s">
        <v>320</v>
      </c>
      <c r="C24" s="11" t="s">
        <v>321</v>
      </c>
      <c r="D24" s="12" t="s">
        <v>177</v>
      </c>
      <c r="E24" s="52" t="s">
        <v>362</v>
      </c>
    </row>
    <row r="25" spans="1:5" ht="255" x14ac:dyDescent="0.25">
      <c r="A25" s="57">
        <v>22</v>
      </c>
      <c r="B25" s="57" t="s">
        <v>322</v>
      </c>
      <c r="C25" s="11" t="s">
        <v>323</v>
      </c>
      <c r="D25" s="12" t="s">
        <v>138</v>
      </c>
      <c r="E25" s="52" t="s">
        <v>362</v>
      </c>
    </row>
    <row r="26" spans="1:5" ht="165" x14ac:dyDescent="0.25">
      <c r="A26" s="57">
        <v>23</v>
      </c>
      <c r="B26" s="57" t="s">
        <v>400</v>
      </c>
      <c r="C26" s="11" t="s">
        <v>401</v>
      </c>
      <c r="D26" s="12" t="s">
        <v>402</v>
      </c>
      <c r="E26" s="52" t="s">
        <v>403</v>
      </c>
    </row>
    <row r="27" spans="1:5" ht="150" x14ac:dyDescent="0.25">
      <c r="A27" s="10">
        <v>24</v>
      </c>
      <c r="B27" s="10" t="s">
        <v>420</v>
      </c>
      <c r="C27" s="11" t="s">
        <v>421</v>
      </c>
      <c r="D27" s="12" t="s">
        <v>402</v>
      </c>
      <c r="E27" s="52" t="s">
        <v>422</v>
      </c>
    </row>
  </sheetData>
  <customSheetViews>
    <customSheetView guid="{2A7BEF01-6941-4E56-B362-709CA47A3142}" zeroValues="0" fitToPage="1" topLeftCell="A24">
      <selection activeCell="B25" sqref="B25"/>
      <pageMargins left="0.78740157480314965" right="0.39370078740157483" top="0.39370078740157483" bottom="0.39370078740157483" header="0.31496062992125984" footer="0.31496062992125984"/>
      <pageSetup paperSize="9" scale="66" fitToHeight="3" orientation="portrait" r:id="rId1"/>
      <headerFooter>
        <oddFooter>&amp;RСтр. &amp;P&amp;L&amp;D</oddFooter>
      </headerFooter>
    </customSheetView>
  </customSheetViews>
  <mergeCells count="1">
    <mergeCell ref="A1:D1"/>
  </mergeCells>
  <pageMargins left="0.78740157480314965" right="0.39370078740157483" top="0.39370078740157483" bottom="0.39370078740157483" header="0.31496062992125984" footer="0.31496062992125984"/>
  <pageSetup paperSize="9" scale="59" fitToHeight="3" orientation="portrait" r:id="rId2"/>
  <headerFooter>
    <oddFooter>&amp;RСтр. &amp;P&amp;L&amp;D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Zeros="0" workbookViewId="0">
      <selection activeCell="C5" sqref="C5"/>
    </sheetView>
  </sheetViews>
  <sheetFormatPr defaultRowHeight="15" x14ac:dyDescent="0.25"/>
  <cols>
    <col min="1" max="1" width="4.7109375" style="2" customWidth="1"/>
    <col min="2" max="2" width="48.7109375" style="2" customWidth="1"/>
    <col min="3" max="3" width="44.42578125" style="2" customWidth="1"/>
    <col min="4" max="4" width="15.140625" style="2" customWidth="1"/>
    <col min="5" max="16384" width="9.140625" style="2"/>
  </cols>
  <sheetData>
    <row r="1" spans="1:4" ht="23.25" customHeight="1" x14ac:dyDescent="0.25">
      <c r="A1" s="86" t="s">
        <v>437</v>
      </c>
      <c r="B1" s="86"/>
      <c r="C1" s="86"/>
      <c r="D1" s="3"/>
    </row>
    <row r="2" spans="1:4" x14ac:dyDescent="0.25">
      <c r="A2" s="3" t="s">
        <v>0</v>
      </c>
      <c r="B2" s="3"/>
      <c r="C2" s="3"/>
      <c r="D2" s="3"/>
    </row>
    <row r="3" spans="1:4" x14ac:dyDescent="0.25">
      <c r="A3" s="3"/>
      <c r="B3" s="3"/>
      <c r="C3" s="3"/>
      <c r="D3" s="3"/>
    </row>
    <row r="4" spans="1:4" s="4" customFormat="1" ht="30" x14ac:dyDescent="0.25">
      <c r="A4" s="5" t="s">
        <v>1</v>
      </c>
      <c r="B4" s="5" t="s">
        <v>2</v>
      </c>
      <c r="C4" s="5" t="s">
        <v>126</v>
      </c>
    </row>
    <row r="5" spans="1:4" ht="99" customHeight="1" x14ac:dyDescent="0.25">
      <c r="A5" s="13">
        <v>1</v>
      </c>
      <c r="B5" s="13" t="s">
        <v>286</v>
      </c>
      <c r="C5" s="6" t="s">
        <v>287</v>
      </c>
    </row>
    <row r="6" spans="1:4" ht="31.5" x14ac:dyDescent="0.25">
      <c r="A6" s="94">
        <v>2</v>
      </c>
      <c r="B6" s="94" t="s">
        <v>5</v>
      </c>
      <c r="C6" s="23" t="s">
        <v>369</v>
      </c>
    </row>
    <row r="7" spans="1:4" ht="15.75" customHeight="1" x14ac:dyDescent="0.25">
      <c r="A7" s="95"/>
      <c r="B7" s="95"/>
      <c r="C7" s="97" t="s">
        <v>375</v>
      </c>
    </row>
    <row r="8" spans="1:4" ht="15.75" customHeight="1" x14ac:dyDescent="0.25">
      <c r="A8" s="95"/>
      <c r="B8" s="95"/>
      <c r="C8" s="97"/>
    </row>
    <row r="9" spans="1:4" ht="47.25" x14ac:dyDescent="0.25">
      <c r="A9" s="95"/>
      <c r="B9" s="95"/>
      <c r="C9" s="23" t="s">
        <v>370</v>
      </c>
    </row>
    <row r="10" spans="1:4" ht="31.5" x14ac:dyDescent="0.25">
      <c r="A10" s="95"/>
      <c r="B10" s="95"/>
      <c r="C10" s="23" t="s">
        <v>371</v>
      </c>
    </row>
    <row r="11" spans="1:4" ht="31.5" x14ac:dyDescent="0.25">
      <c r="A11" s="95"/>
      <c r="B11" s="95"/>
      <c r="C11" s="23" t="s">
        <v>372</v>
      </c>
    </row>
    <row r="12" spans="1:4" ht="63" x14ac:dyDescent="0.25">
      <c r="A12" s="95"/>
      <c r="B12" s="95"/>
      <c r="C12" s="23" t="s">
        <v>373</v>
      </c>
    </row>
    <row r="13" spans="1:4" ht="47.25" x14ac:dyDescent="0.25">
      <c r="A13" s="96"/>
      <c r="B13" s="96"/>
      <c r="C13" s="24" t="s">
        <v>374</v>
      </c>
    </row>
    <row r="14" spans="1:4" ht="94.5" x14ac:dyDescent="0.25">
      <c r="A14" s="13">
        <v>3</v>
      </c>
      <c r="B14" s="13" t="s">
        <v>247</v>
      </c>
      <c r="C14" s="6" t="s">
        <v>249</v>
      </c>
    </row>
    <row r="15" spans="1:4" ht="157.5" x14ac:dyDescent="0.25">
      <c r="A15" s="13">
        <v>4</v>
      </c>
      <c r="B15" s="13" t="s">
        <v>175</v>
      </c>
      <c r="C15" s="6" t="s">
        <v>178</v>
      </c>
    </row>
    <row r="16" spans="1:4" ht="85.5" x14ac:dyDescent="0.25">
      <c r="A16" s="13">
        <v>5</v>
      </c>
      <c r="B16" s="51" t="s">
        <v>378</v>
      </c>
      <c r="C16" s="6" t="s">
        <v>171</v>
      </c>
    </row>
    <row r="17" spans="1:3" ht="63" x14ac:dyDescent="0.25">
      <c r="A17" s="89">
        <v>6</v>
      </c>
      <c r="B17" s="89" t="s">
        <v>8</v>
      </c>
      <c r="C17" s="6" t="s">
        <v>186</v>
      </c>
    </row>
    <row r="18" spans="1:3" ht="47.25" x14ac:dyDescent="0.25">
      <c r="A18" s="90"/>
      <c r="B18" s="90"/>
      <c r="C18" s="6" t="s">
        <v>187</v>
      </c>
    </row>
    <row r="19" spans="1:3" ht="81" customHeight="1" x14ac:dyDescent="0.25">
      <c r="A19" s="14">
        <v>7</v>
      </c>
      <c r="B19" s="14" t="s">
        <v>209</v>
      </c>
      <c r="C19" s="6" t="s">
        <v>211</v>
      </c>
    </row>
    <row r="20" spans="1:3" ht="78.75" x14ac:dyDescent="0.25">
      <c r="A20" s="13">
        <v>8</v>
      </c>
      <c r="B20" s="13" t="s">
        <v>202</v>
      </c>
      <c r="C20" s="6" t="s">
        <v>204</v>
      </c>
    </row>
    <row r="21" spans="1:3" ht="90" customHeight="1" x14ac:dyDescent="0.25">
      <c r="A21" s="89">
        <v>9</v>
      </c>
      <c r="B21" s="89" t="s">
        <v>11</v>
      </c>
      <c r="C21" s="6" t="s">
        <v>81</v>
      </c>
    </row>
    <row r="22" spans="1:3" ht="126" x14ac:dyDescent="0.25">
      <c r="A22" s="90"/>
      <c r="B22" s="90"/>
      <c r="C22" s="6" t="s">
        <v>306</v>
      </c>
    </row>
    <row r="23" spans="1:3" ht="94.5" x14ac:dyDescent="0.25">
      <c r="A23" s="13">
        <v>10</v>
      </c>
      <c r="B23" s="13" t="s">
        <v>296</v>
      </c>
      <c r="C23" s="6" t="s">
        <v>298</v>
      </c>
    </row>
    <row r="24" spans="1:3" ht="51" customHeight="1" x14ac:dyDescent="0.25">
      <c r="A24" s="89">
        <v>11</v>
      </c>
      <c r="B24" s="89" t="s">
        <v>14</v>
      </c>
      <c r="C24" s="15" t="s">
        <v>83</v>
      </c>
    </row>
    <row r="25" spans="1:3" ht="96" customHeight="1" x14ac:dyDescent="0.25">
      <c r="A25" s="90"/>
      <c r="B25" s="90"/>
      <c r="C25" s="15" t="s">
        <v>84</v>
      </c>
    </row>
    <row r="26" spans="1:3" ht="157.5" x14ac:dyDescent="0.25">
      <c r="A26" s="13">
        <v>12</v>
      </c>
      <c r="B26" s="13" t="s">
        <v>254</v>
      </c>
      <c r="C26" s="6" t="s">
        <v>82</v>
      </c>
    </row>
    <row r="27" spans="1:3" ht="78.75" x14ac:dyDescent="0.25">
      <c r="A27" s="13">
        <v>13</v>
      </c>
      <c r="B27" s="13" t="s">
        <v>216</v>
      </c>
      <c r="C27" s="6" t="s">
        <v>217</v>
      </c>
    </row>
    <row r="28" spans="1:3" ht="110.25" customHeight="1" x14ac:dyDescent="0.25">
      <c r="A28" s="91">
        <v>14</v>
      </c>
      <c r="B28" s="91" t="s">
        <v>136</v>
      </c>
      <c r="C28" s="87" t="s">
        <v>139</v>
      </c>
    </row>
    <row r="29" spans="1:3" ht="15.75" customHeight="1" x14ac:dyDescent="0.25">
      <c r="A29" s="93"/>
      <c r="B29" s="93"/>
      <c r="C29" s="88"/>
    </row>
    <row r="30" spans="1:3" ht="204.75" customHeight="1" x14ac:dyDescent="0.25">
      <c r="A30" s="91">
        <v>15</v>
      </c>
      <c r="B30" s="91" t="s">
        <v>16</v>
      </c>
      <c r="C30" s="6" t="s">
        <v>380</v>
      </c>
    </row>
    <row r="31" spans="1:3" ht="50.25" customHeight="1" x14ac:dyDescent="0.25">
      <c r="A31" s="92"/>
      <c r="B31" s="92"/>
      <c r="C31" s="6" t="s">
        <v>381</v>
      </c>
    </row>
    <row r="32" spans="1:3" ht="40.5" customHeight="1" x14ac:dyDescent="0.25">
      <c r="A32" s="93"/>
      <c r="B32" s="93"/>
      <c r="C32" s="6" t="s">
        <v>382</v>
      </c>
    </row>
    <row r="33" spans="1:3" ht="110.25" x14ac:dyDescent="0.25">
      <c r="A33" s="13">
        <v>16</v>
      </c>
      <c r="B33" s="13" t="s">
        <v>155</v>
      </c>
      <c r="C33" s="6" t="s">
        <v>76</v>
      </c>
    </row>
    <row r="34" spans="1:3" ht="69" customHeight="1" x14ac:dyDescent="0.25">
      <c r="A34" s="13">
        <v>17</v>
      </c>
      <c r="B34" s="13" t="s">
        <v>272</v>
      </c>
      <c r="C34" s="6" t="s">
        <v>274</v>
      </c>
    </row>
    <row r="35" spans="1:3" ht="141.75" x14ac:dyDescent="0.25">
      <c r="A35" s="13">
        <v>18</v>
      </c>
      <c r="B35" s="13" t="s">
        <v>261</v>
      </c>
      <c r="C35" s="6" t="s">
        <v>77</v>
      </c>
    </row>
    <row r="36" spans="1:3" ht="78.75" x14ac:dyDescent="0.25">
      <c r="A36" s="13">
        <v>19</v>
      </c>
      <c r="B36" s="13" t="s">
        <v>19</v>
      </c>
      <c r="C36" s="6" t="s">
        <v>78</v>
      </c>
    </row>
    <row r="37" spans="1:3" ht="63" x14ac:dyDescent="0.25">
      <c r="A37" s="13">
        <v>20</v>
      </c>
      <c r="B37" s="13" t="s">
        <v>22</v>
      </c>
      <c r="C37" s="6" t="s">
        <v>79</v>
      </c>
    </row>
    <row r="38" spans="1:3" ht="173.25" x14ac:dyDescent="0.25">
      <c r="A38" s="13">
        <v>21</v>
      </c>
      <c r="B38" s="29" t="s">
        <v>320</v>
      </c>
      <c r="C38" s="6" t="s">
        <v>324</v>
      </c>
    </row>
    <row r="39" spans="1:3" ht="173.25" x14ac:dyDescent="0.25">
      <c r="A39" s="13">
        <v>22</v>
      </c>
      <c r="B39" s="29" t="s">
        <v>322</v>
      </c>
      <c r="C39" s="6" t="s">
        <v>393</v>
      </c>
    </row>
    <row r="40" spans="1:3" ht="75" x14ac:dyDescent="0.25">
      <c r="A40" s="58">
        <v>23</v>
      </c>
      <c r="B40" s="58" t="s">
        <v>400</v>
      </c>
      <c r="C40" s="52" t="s">
        <v>404</v>
      </c>
    </row>
    <row r="41" spans="1:3" ht="45" x14ac:dyDescent="0.25">
      <c r="A41" s="58">
        <v>24</v>
      </c>
      <c r="B41" s="58" t="s">
        <v>420</v>
      </c>
      <c r="C41" s="52" t="s">
        <v>423</v>
      </c>
    </row>
  </sheetData>
  <customSheetViews>
    <customSheetView guid="{2A7BEF01-6941-4E56-B362-709CA47A3142}" zeroValues="0" topLeftCell="A38">
      <selection activeCell="B39" sqref="B39"/>
      <pageMargins left="0.78740157480314965" right="0.39370078740157483" top="0.39370078740157483" bottom="0.39370078740157483" header="0.31496062992125984" footer="0.31496062992125984"/>
      <pageSetup paperSize="9" scale="80" orientation="portrait" r:id="rId1"/>
      <headerFooter>
        <oddFooter>&amp;RСтр. &amp;P&amp;L&amp;D</oddFooter>
      </headerFooter>
    </customSheetView>
  </customSheetViews>
  <mergeCells count="15">
    <mergeCell ref="C28:C29"/>
    <mergeCell ref="A24:A25"/>
    <mergeCell ref="A1:C1"/>
    <mergeCell ref="B30:B32"/>
    <mergeCell ref="A30:A32"/>
    <mergeCell ref="B28:B29"/>
    <mergeCell ref="A28:A29"/>
    <mergeCell ref="B17:B18"/>
    <mergeCell ref="A17:A18"/>
    <mergeCell ref="B21:B22"/>
    <mergeCell ref="A21:A22"/>
    <mergeCell ref="B6:B13"/>
    <mergeCell ref="C7:C8"/>
    <mergeCell ref="A6:A13"/>
    <mergeCell ref="B24:B25"/>
  </mergeCells>
  <pageMargins left="0.78740157480314965" right="0.39370078740157483" top="0.39370078740157483" bottom="0.39370078740157483" header="0.31496062992125984" footer="0.31496062992125984"/>
  <pageSetup paperSize="9" scale="80" orientation="portrait" r:id="rId2"/>
  <headerFooter>
    <oddFooter>&amp;RСтр. &amp;P&amp;L&amp;D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Zeros="0" workbookViewId="0">
      <selection activeCell="A2" sqref="A2"/>
    </sheetView>
  </sheetViews>
  <sheetFormatPr defaultRowHeight="15" x14ac:dyDescent="0.25"/>
  <cols>
    <col min="1" max="1" width="4.7109375" style="2" customWidth="1"/>
    <col min="2" max="2" width="48.7109375" style="2" customWidth="1"/>
    <col min="3" max="3" width="52.5703125" style="2" customWidth="1"/>
    <col min="4" max="16384" width="9.140625" style="2"/>
  </cols>
  <sheetData>
    <row r="1" spans="1:4" ht="18.75" customHeight="1" x14ac:dyDescent="0.25">
      <c r="A1" s="86" t="s">
        <v>438</v>
      </c>
      <c r="B1" s="86"/>
      <c r="C1" s="86"/>
      <c r="D1" s="3"/>
    </row>
    <row r="2" spans="1:4" x14ac:dyDescent="0.25">
      <c r="A2" s="3" t="s">
        <v>0</v>
      </c>
      <c r="B2" s="3"/>
      <c r="C2" s="3"/>
      <c r="D2" s="3"/>
    </row>
    <row r="3" spans="1:4" s="4" customFormat="1" ht="30" x14ac:dyDescent="0.25">
      <c r="A3" s="5" t="s">
        <v>1</v>
      </c>
      <c r="B3" s="5" t="s">
        <v>2</v>
      </c>
      <c r="C3" s="5" t="s">
        <v>120</v>
      </c>
    </row>
    <row r="4" spans="1:4" ht="45" x14ac:dyDescent="0.25">
      <c r="A4" s="99">
        <v>1</v>
      </c>
      <c r="B4" s="99" t="s">
        <v>286</v>
      </c>
      <c r="C4" s="11" t="s">
        <v>288</v>
      </c>
    </row>
    <row r="5" spans="1:4" ht="45" x14ac:dyDescent="0.25">
      <c r="A5" s="100"/>
      <c r="B5" s="100"/>
      <c r="C5" s="11" t="s">
        <v>289</v>
      </c>
    </row>
    <row r="6" spans="1:4" ht="30" x14ac:dyDescent="0.25">
      <c r="A6" s="101"/>
      <c r="B6" s="101"/>
      <c r="C6" s="11" t="s">
        <v>290</v>
      </c>
    </row>
    <row r="7" spans="1:4" ht="39" customHeight="1" x14ac:dyDescent="0.25">
      <c r="A7" s="108">
        <v>2</v>
      </c>
      <c r="B7" s="108" t="s">
        <v>5</v>
      </c>
      <c r="C7" s="25" t="s">
        <v>118</v>
      </c>
    </row>
    <row r="8" spans="1:4" ht="38.25" customHeight="1" x14ac:dyDescent="0.25">
      <c r="A8" s="109"/>
      <c r="B8" s="109"/>
      <c r="C8" s="26" t="s">
        <v>119</v>
      </c>
    </row>
    <row r="9" spans="1:4" ht="30" x14ac:dyDescent="0.25">
      <c r="A9" s="99">
        <v>3</v>
      </c>
      <c r="B9" s="99" t="s">
        <v>247</v>
      </c>
      <c r="C9" s="11" t="s">
        <v>92</v>
      </c>
    </row>
    <row r="10" spans="1:4" ht="30" x14ac:dyDescent="0.25">
      <c r="A10" s="100"/>
      <c r="B10" s="100"/>
      <c r="C10" s="11" t="s">
        <v>93</v>
      </c>
    </row>
    <row r="11" spans="1:4" ht="30" x14ac:dyDescent="0.25">
      <c r="A11" s="100"/>
      <c r="B11" s="100"/>
      <c r="C11" s="11" t="s">
        <v>250</v>
      </c>
    </row>
    <row r="12" spans="1:4" ht="60" x14ac:dyDescent="0.25">
      <c r="A12" s="101"/>
      <c r="B12" s="101"/>
      <c r="C12" s="11" t="s">
        <v>251</v>
      </c>
    </row>
    <row r="13" spans="1:4" ht="45" x14ac:dyDescent="0.25">
      <c r="A13" s="99">
        <v>4</v>
      </c>
      <c r="B13" s="99" t="s">
        <v>175</v>
      </c>
      <c r="C13" s="11" t="s">
        <v>179</v>
      </c>
    </row>
    <row r="14" spans="1:4" ht="105" x14ac:dyDescent="0.25">
      <c r="A14" s="100"/>
      <c r="B14" s="100"/>
      <c r="C14" s="11" t="s">
        <v>180</v>
      </c>
    </row>
    <row r="15" spans="1:4" ht="60" x14ac:dyDescent="0.25">
      <c r="A15" s="101"/>
      <c r="B15" s="101"/>
      <c r="C15" s="11" t="s">
        <v>181</v>
      </c>
    </row>
    <row r="16" spans="1:4" ht="108.75" customHeight="1" x14ac:dyDescent="0.25">
      <c r="A16" s="17">
        <v>5</v>
      </c>
      <c r="B16" s="51" t="s">
        <v>378</v>
      </c>
      <c r="C16" s="11" t="s">
        <v>172</v>
      </c>
    </row>
    <row r="17" spans="1:3" ht="45" x14ac:dyDescent="0.25">
      <c r="A17" s="99">
        <v>6</v>
      </c>
      <c r="B17" s="99" t="s">
        <v>8</v>
      </c>
      <c r="C17" s="11" t="s">
        <v>188</v>
      </c>
    </row>
    <row r="18" spans="1:3" ht="45" x14ac:dyDescent="0.25">
      <c r="A18" s="100"/>
      <c r="B18" s="100"/>
      <c r="C18" s="11" t="s">
        <v>189</v>
      </c>
    </row>
    <row r="19" spans="1:3" ht="45" x14ac:dyDescent="0.25">
      <c r="A19" s="100"/>
      <c r="B19" s="100"/>
      <c r="C19" s="11" t="s">
        <v>190</v>
      </c>
    </row>
    <row r="20" spans="1:3" ht="45" x14ac:dyDescent="0.25">
      <c r="A20" s="100"/>
      <c r="B20" s="100"/>
      <c r="C20" s="11" t="s">
        <v>191</v>
      </c>
    </row>
    <row r="21" spans="1:3" ht="30" x14ac:dyDescent="0.25">
      <c r="A21" s="99">
        <v>7</v>
      </c>
      <c r="B21" s="99" t="s">
        <v>209</v>
      </c>
      <c r="C21" s="11" t="s">
        <v>212</v>
      </c>
    </row>
    <row r="22" spans="1:3" ht="45" x14ac:dyDescent="0.25">
      <c r="A22" s="100"/>
      <c r="B22" s="100"/>
      <c r="C22" s="11" t="s">
        <v>213</v>
      </c>
    </row>
    <row r="23" spans="1:3" ht="30" x14ac:dyDescent="0.25">
      <c r="A23" s="101"/>
      <c r="B23" s="101"/>
      <c r="C23" s="11" t="s">
        <v>80</v>
      </c>
    </row>
    <row r="24" spans="1:3" ht="30" x14ac:dyDescent="0.25">
      <c r="A24" s="99">
        <v>8</v>
      </c>
      <c r="B24" s="99" t="s">
        <v>202</v>
      </c>
      <c r="C24" s="11" t="s">
        <v>94</v>
      </c>
    </row>
    <row r="25" spans="1:3" ht="30" x14ac:dyDescent="0.25">
      <c r="A25" s="100"/>
      <c r="B25" s="100"/>
      <c r="C25" s="11" t="s">
        <v>95</v>
      </c>
    </row>
    <row r="26" spans="1:3" ht="105" x14ac:dyDescent="0.25">
      <c r="A26" s="100"/>
      <c r="B26" s="100"/>
      <c r="C26" s="11" t="s">
        <v>96</v>
      </c>
    </row>
    <row r="27" spans="1:3" ht="30" x14ac:dyDescent="0.25">
      <c r="A27" s="100"/>
      <c r="B27" s="100"/>
      <c r="C27" s="11" t="s">
        <v>97</v>
      </c>
    </row>
    <row r="28" spans="1:3" ht="30" x14ac:dyDescent="0.25">
      <c r="A28" s="101"/>
      <c r="B28" s="101"/>
      <c r="C28" s="11" t="s">
        <v>98</v>
      </c>
    </row>
    <row r="29" spans="1:3" ht="90" customHeight="1" x14ac:dyDescent="0.25">
      <c r="A29" s="99">
        <v>9</v>
      </c>
      <c r="B29" s="99" t="s">
        <v>11</v>
      </c>
      <c r="C29" s="11" t="s">
        <v>99</v>
      </c>
    </row>
    <row r="30" spans="1:3" x14ac:dyDescent="0.25">
      <c r="A30" s="100"/>
      <c r="B30" s="100"/>
      <c r="C30" s="11" t="s">
        <v>101</v>
      </c>
    </row>
    <row r="31" spans="1:3" ht="30" x14ac:dyDescent="0.25">
      <c r="A31" s="101"/>
      <c r="B31" s="101"/>
      <c r="C31" s="11" t="s">
        <v>100</v>
      </c>
    </row>
    <row r="32" spans="1:3" ht="30" x14ac:dyDescent="0.25">
      <c r="A32" s="99">
        <v>10</v>
      </c>
      <c r="B32" s="99" t="s">
        <v>296</v>
      </c>
      <c r="C32" s="11" t="s">
        <v>299</v>
      </c>
    </row>
    <row r="33" spans="1:3" ht="30" x14ac:dyDescent="0.25">
      <c r="A33" s="100"/>
      <c r="B33" s="100"/>
      <c r="C33" s="11" t="s">
        <v>300</v>
      </c>
    </row>
    <row r="34" spans="1:3" ht="30" x14ac:dyDescent="0.25">
      <c r="A34" s="100"/>
      <c r="B34" s="100"/>
      <c r="C34" s="11" t="s">
        <v>301</v>
      </c>
    </row>
    <row r="35" spans="1:3" x14ac:dyDescent="0.25">
      <c r="A35" s="100"/>
      <c r="B35" s="100"/>
      <c r="C35" s="11" t="s">
        <v>302</v>
      </c>
    </row>
    <row r="36" spans="1:3" ht="45" x14ac:dyDescent="0.25">
      <c r="A36" s="101"/>
      <c r="B36" s="100"/>
      <c r="C36" s="11" t="s">
        <v>303</v>
      </c>
    </row>
    <row r="37" spans="1:3" ht="75" x14ac:dyDescent="0.25">
      <c r="A37" s="99">
        <v>11</v>
      </c>
      <c r="B37" s="102" t="s">
        <v>14</v>
      </c>
      <c r="C37" s="18" t="s">
        <v>110</v>
      </c>
    </row>
    <row r="38" spans="1:3" ht="45" x14ac:dyDescent="0.25">
      <c r="A38" s="100"/>
      <c r="B38" s="102"/>
      <c r="C38" s="11" t="s">
        <v>111</v>
      </c>
    </row>
    <row r="39" spans="1:3" ht="60" x14ac:dyDescent="0.25">
      <c r="A39" s="100"/>
      <c r="B39" s="102"/>
      <c r="C39" s="11" t="s">
        <v>112</v>
      </c>
    </row>
    <row r="40" spans="1:3" ht="60" x14ac:dyDescent="0.25">
      <c r="A40" s="100"/>
      <c r="B40" s="102"/>
      <c r="C40" s="11" t="s">
        <v>113</v>
      </c>
    </row>
    <row r="41" spans="1:3" ht="75" x14ac:dyDescent="0.25">
      <c r="A41" s="100"/>
      <c r="B41" s="102"/>
      <c r="C41" s="11" t="s">
        <v>114</v>
      </c>
    </row>
    <row r="42" spans="1:3" ht="45" x14ac:dyDescent="0.25">
      <c r="A42" s="100"/>
      <c r="B42" s="102"/>
      <c r="C42" s="19" t="s">
        <v>115</v>
      </c>
    </row>
    <row r="43" spans="1:3" ht="75" x14ac:dyDescent="0.25">
      <c r="A43" s="100"/>
      <c r="B43" s="102"/>
      <c r="C43" s="19" t="s">
        <v>116</v>
      </c>
    </row>
    <row r="44" spans="1:3" ht="60" x14ac:dyDescent="0.25">
      <c r="A44" s="101"/>
      <c r="B44" s="102"/>
      <c r="C44" s="16" t="s">
        <v>117</v>
      </c>
    </row>
    <row r="45" spans="1:3" ht="45" x14ac:dyDescent="0.25">
      <c r="A45" s="99">
        <v>12</v>
      </c>
      <c r="B45" s="99" t="s">
        <v>254</v>
      </c>
      <c r="C45" s="11" t="s">
        <v>256</v>
      </c>
    </row>
    <row r="46" spans="1:3" ht="45" x14ac:dyDescent="0.25">
      <c r="A46" s="100"/>
      <c r="B46" s="100"/>
      <c r="C46" s="11" t="s">
        <v>257</v>
      </c>
    </row>
    <row r="47" spans="1:3" ht="30" x14ac:dyDescent="0.25">
      <c r="A47" s="101"/>
      <c r="B47" s="101"/>
      <c r="C47" s="11" t="s">
        <v>258</v>
      </c>
    </row>
    <row r="48" spans="1:3" ht="30" x14ac:dyDescent="0.25">
      <c r="A48" s="99">
        <v>13</v>
      </c>
      <c r="B48" s="99" t="s">
        <v>216</v>
      </c>
      <c r="C48" s="11" t="s">
        <v>218</v>
      </c>
    </row>
    <row r="49" spans="1:14" ht="30" x14ac:dyDescent="0.25">
      <c r="A49" s="100"/>
      <c r="B49" s="100"/>
      <c r="C49" s="11" t="s">
        <v>219</v>
      </c>
    </row>
    <row r="50" spans="1:14" ht="64.5" customHeight="1" x14ac:dyDescent="0.25">
      <c r="A50" s="100"/>
      <c r="B50" s="100"/>
      <c r="C50" s="11" t="s">
        <v>220</v>
      </c>
    </row>
    <row r="51" spans="1:14" ht="30" x14ac:dyDescent="0.25">
      <c r="A51" s="100"/>
      <c r="B51" s="100"/>
      <c r="C51" s="11" t="s">
        <v>221</v>
      </c>
    </row>
    <row r="52" spans="1:14" ht="30" x14ac:dyDescent="0.25">
      <c r="A52" s="100"/>
      <c r="B52" s="100"/>
      <c r="C52" s="11" t="s">
        <v>222</v>
      </c>
    </row>
    <row r="53" spans="1:14" ht="30" x14ac:dyDescent="0.25">
      <c r="A53" s="100"/>
      <c r="B53" s="100"/>
      <c r="C53" s="11" t="s">
        <v>223</v>
      </c>
    </row>
    <row r="54" spans="1:14" ht="15" customHeight="1" x14ac:dyDescent="0.25">
      <c r="A54" s="99">
        <v>14</v>
      </c>
      <c r="B54" s="99" t="s">
        <v>136</v>
      </c>
      <c r="C54" s="98" t="s">
        <v>140</v>
      </c>
    </row>
    <row r="55" spans="1:14" ht="36" customHeight="1" x14ac:dyDescent="0.25">
      <c r="A55" s="100"/>
      <c r="B55" s="100"/>
      <c r="C55" s="98"/>
    </row>
    <row r="56" spans="1:14" ht="45" x14ac:dyDescent="0.25">
      <c r="A56" s="100"/>
      <c r="B56" s="100"/>
      <c r="C56" s="11" t="s">
        <v>141</v>
      </c>
    </row>
    <row r="57" spans="1:14" ht="60" x14ac:dyDescent="0.25">
      <c r="A57" s="100"/>
      <c r="B57" s="100"/>
      <c r="C57" s="11" t="s">
        <v>142</v>
      </c>
    </row>
    <row r="58" spans="1:14" ht="30" x14ac:dyDescent="0.25">
      <c r="A58" s="100"/>
      <c r="B58" s="100"/>
      <c r="C58" s="11" t="s">
        <v>143</v>
      </c>
    </row>
    <row r="59" spans="1:14" ht="113.25" customHeight="1" x14ac:dyDescent="0.25">
      <c r="A59" s="100"/>
      <c r="B59" s="100"/>
      <c r="C59" s="11" t="s">
        <v>144</v>
      </c>
    </row>
    <row r="60" spans="1:14" ht="60" x14ac:dyDescent="0.25">
      <c r="A60" s="100"/>
      <c r="B60" s="100"/>
      <c r="C60" s="11" t="s">
        <v>145</v>
      </c>
    </row>
    <row r="61" spans="1:14" ht="60" x14ac:dyDescent="0.25">
      <c r="A61" s="101"/>
      <c r="B61" s="101"/>
      <c r="C61" s="11" t="s">
        <v>146</v>
      </c>
    </row>
    <row r="62" spans="1:14" x14ac:dyDescent="0.25">
      <c r="A62" s="99">
        <v>15</v>
      </c>
      <c r="B62" s="99" t="s">
        <v>16</v>
      </c>
      <c r="C62" s="98" t="s">
        <v>91</v>
      </c>
    </row>
    <row r="63" spans="1:14" ht="24" customHeight="1" x14ac:dyDescent="0.25">
      <c r="A63" s="100"/>
      <c r="B63" s="100"/>
      <c r="C63" s="98"/>
    </row>
    <row r="64" spans="1:14" ht="45" x14ac:dyDescent="0.25">
      <c r="A64" s="100"/>
      <c r="B64" s="100"/>
      <c r="C64" s="11" t="s">
        <v>85</v>
      </c>
      <c r="J64" s="7"/>
      <c r="K64" s="7"/>
      <c r="L64" s="8"/>
      <c r="M64" s="7"/>
      <c r="N64" s="7"/>
    </row>
    <row r="65" spans="1:14" ht="45" x14ac:dyDescent="0.25">
      <c r="A65" s="100"/>
      <c r="B65" s="100"/>
      <c r="C65" s="11" t="s">
        <v>86</v>
      </c>
      <c r="J65" s="7"/>
      <c r="K65" s="7"/>
      <c r="L65" s="8"/>
      <c r="M65" s="7"/>
      <c r="N65" s="7"/>
    </row>
    <row r="66" spans="1:14" ht="30" x14ac:dyDescent="0.25">
      <c r="A66" s="100"/>
      <c r="B66" s="100"/>
      <c r="C66" s="11" t="s">
        <v>87</v>
      </c>
      <c r="J66" s="7"/>
      <c r="K66" s="7"/>
      <c r="L66" s="8"/>
      <c r="M66" s="7"/>
      <c r="N66" s="7"/>
    </row>
    <row r="67" spans="1:14" ht="45" x14ac:dyDescent="0.25">
      <c r="A67" s="100"/>
      <c r="B67" s="100"/>
      <c r="C67" s="11" t="s">
        <v>88</v>
      </c>
      <c r="J67" s="7"/>
      <c r="K67" s="7"/>
      <c r="L67" s="8"/>
      <c r="M67" s="7"/>
      <c r="N67" s="7"/>
    </row>
    <row r="68" spans="1:14" ht="45" x14ac:dyDescent="0.25">
      <c r="A68" s="100"/>
      <c r="B68" s="100"/>
      <c r="C68" s="11" t="s">
        <v>89</v>
      </c>
      <c r="J68" s="7"/>
      <c r="K68" s="7"/>
      <c r="L68" s="8"/>
      <c r="M68" s="7"/>
      <c r="N68" s="7"/>
    </row>
    <row r="69" spans="1:14" ht="19.5" customHeight="1" x14ac:dyDescent="0.25">
      <c r="A69" s="101"/>
      <c r="B69" s="101"/>
      <c r="C69" s="11" t="s">
        <v>90</v>
      </c>
      <c r="J69" s="7"/>
      <c r="K69" s="7"/>
      <c r="L69" s="8"/>
      <c r="M69" s="7"/>
      <c r="N69" s="7"/>
    </row>
    <row r="70" spans="1:14" ht="15.75" customHeight="1" x14ac:dyDescent="0.25">
      <c r="A70" s="99">
        <v>16</v>
      </c>
      <c r="B70" s="99" t="s">
        <v>155</v>
      </c>
      <c r="C70" s="98" t="s">
        <v>158</v>
      </c>
      <c r="J70" s="7"/>
      <c r="K70" s="7"/>
      <c r="L70" s="8"/>
      <c r="M70" s="7"/>
      <c r="N70" s="7"/>
    </row>
    <row r="71" spans="1:14" ht="35.25" customHeight="1" x14ac:dyDescent="0.25">
      <c r="A71" s="100"/>
      <c r="B71" s="100"/>
      <c r="C71" s="98"/>
      <c r="J71" s="7"/>
      <c r="K71" s="7"/>
      <c r="L71" s="8"/>
      <c r="M71" s="7"/>
      <c r="N71" s="7"/>
    </row>
    <row r="72" spans="1:14" ht="32.25" customHeight="1" x14ac:dyDescent="0.25">
      <c r="A72" s="100"/>
      <c r="B72" s="100"/>
      <c r="C72" s="11" t="s">
        <v>159</v>
      </c>
      <c r="J72" s="7"/>
      <c r="K72" s="7"/>
      <c r="L72" s="8"/>
      <c r="M72" s="7"/>
      <c r="N72" s="7"/>
    </row>
    <row r="73" spans="1:14" ht="30" x14ac:dyDescent="0.25">
      <c r="A73" s="100"/>
      <c r="B73" s="100"/>
      <c r="C73" s="11" t="s">
        <v>157</v>
      </c>
      <c r="J73" s="7"/>
      <c r="K73" s="7"/>
      <c r="L73" s="8"/>
      <c r="M73" s="7"/>
      <c r="N73" s="7"/>
    </row>
    <row r="74" spans="1:14" ht="30" x14ac:dyDescent="0.25">
      <c r="A74" s="100"/>
      <c r="B74" s="100"/>
      <c r="C74" s="11" t="s">
        <v>160</v>
      </c>
      <c r="J74" s="7"/>
      <c r="K74" s="7"/>
      <c r="L74" s="7"/>
      <c r="M74" s="7"/>
      <c r="N74" s="7"/>
    </row>
    <row r="75" spans="1:14" ht="30" x14ac:dyDescent="0.25">
      <c r="A75" s="100"/>
      <c r="B75" s="100"/>
      <c r="C75" s="11" t="s">
        <v>161</v>
      </c>
      <c r="J75" s="7"/>
      <c r="K75" s="7"/>
      <c r="L75" s="7"/>
      <c r="M75" s="7"/>
      <c r="N75" s="7"/>
    </row>
    <row r="76" spans="1:14" ht="30" x14ac:dyDescent="0.25">
      <c r="A76" s="101"/>
      <c r="B76" s="101"/>
      <c r="C76" s="11" t="s">
        <v>102</v>
      </c>
      <c r="J76" s="7"/>
      <c r="K76" s="7"/>
      <c r="L76" s="7"/>
      <c r="M76" s="7"/>
      <c r="N76" s="7"/>
    </row>
    <row r="77" spans="1:14" x14ac:dyDescent="0.25">
      <c r="A77" s="99">
        <v>17</v>
      </c>
      <c r="B77" s="99" t="s">
        <v>272</v>
      </c>
      <c r="C77" s="106" t="s">
        <v>275</v>
      </c>
      <c r="J77" s="7"/>
      <c r="K77" s="7"/>
      <c r="L77" s="7"/>
      <c r="M77" s="7"/>
      <c r="N77" s="7"/>
    </row>
    <row r="78" spans="1:14" ht="44.25" customHeight="1" x14ac:dyDescent="0.25">
      <c r="A78" s="100"/>
      <c r="B78" s="100"/>
      <c r="C78" s="107"/>
      <c r="J78" s="7"/>
      <c r="K78" s="7"/>
      <c r="L78" s="7"/>
      <c r="M78" s="7"/>
      <c r="N78" s="7"/>
    </row>
    <row r="79" spans="1:14" ht="36" customHeight="1" x14ac:dyDescent="0.25">
      <c r="A79" s="100"/>
      <c r="B79" s="100"/>
      <c r="C79" s="11" t="s">
        <v>276</v>
      </c>
      <c r="J79" s="7"/>
      <c r="K79" s="7"/>
      <c r="L79" s="7"/>
      <c r="M79" s="7"/>
      <c r="N79" s="7"/>
    </row>
    <row r="80" spans="1:14" ht="32.25" customHeight="1" x14ac:dyDescent="0.25">
      <c r="A80" s="100"/>
      <c r="B80" s="100"/>
      <c r="C80" s="11" t="s">
        <v>277</v>
      </c>
      <c r="J80" s="7"/>
      <c r="K80" s="7"/>
      <c r="L80" s="7"/>
      <c r="M80" s="7"/>
      <c r="N80" s="7"/>
    </row>
    <row r="81" spans="1:14" ht="45" x14ac:dyDescent="0.25">
      <c r="A81" s="100"/>
      <c r="B81" s="100"/>
      <c r="C81" s="11" t="s">
        <v>278</v>
      </c>
      <c r="J81" s="7"/>
      <c r="K81" s="7"/>
      <c r="L81" s="7"/>
      <c r="M81" s="7"/>
      <c r="N81" s="7"/>
    </row>
    <row r="82" spans="1:14" x14ac:dyDescent="0.25">
      <c r="A82" s="103">
        <v>18</v>
      </c>
      <c r="B82" s="99" t="s">
        <v>261</v>
      </c>
      <c r="C82" s="98" t="s">
        <v>263</v>
      </c>
      <c r="J82" s="7"/>
      <c r="K82" s="7"/>
      <c r="L82" s="7"/>
      <c r="M82" s="7"/>
      <c r="N82" s="7"/>
    </row>
    <row r="83" spans="1:14" ht="44.25" customHeight="1" x14ac:dyDescent="0.25">
      <c r="A83" s="104"/>
      <c r="B83" s="100"/>
      <c r="C83" s="98"/>
      <c r="J83" s="7"/>
      <c r="K83" s="7"/>
      <c r="L83" s="7"/>
      <c r="M83" s="7"/>
      <c r="N83" s="7"/>
    </row>
    <row r="84" spans="1:14" ht="45" x14ac:dyDescent="0.25">
      <c r="A84" s="104"/>
      <c r="B84" s="100"/>
      <c r="C84" s="11" t="s">
        <v>264</v>
      </c>
      <c r="J84" s="7"/>
      <c r="K84" s="7"/>
      <c r="L84" s="7"/>
      <c r="M84" s="7"/>
      <c r="N84" s="7"/>
    </row>
    <row r="85" spans="1:14" ht="45" x14ac:dyDescent="0.25">
      <c r="A85" s="104"/>
      <c r="B85" s="100"/>
      <c r="C85" s="11" t="s">
        <v>265</v>
      </c>
      <c r="J85" s="7"/>
      <c r="K85" s="7"/>
      <c r="L85" s="7"/>
      <c r="M85" s="7"/>
      <c r="N85" s="7"/>
    </row>
    <row r="86" spans="1:14" ht="45" x14ac:dyDescent="0.25">
      <c r="A86" s="104"/>
      <c r="B86" s="100"/>
      <c r="C86" s="11" t="s">
        <v>266</v>
      </c>
      <c r="J86" s="7"/>
      <c r="K86" s="7"/>
      <c r="L86" s="7"/>
      <c r="M86" s="7"/>
      <c r="N86" s="7"/>
    </row>
    <row r="87" spans="1:14" ht="45" x14ac:dyDescent="0.25">
      <c r="A87" s="104"/>
      <c r="B87" s="100"/>
      <c r="C87" s="11" t="s">
        <v>267</v>
      </c>
      <c r="J87" s="7"/>
      <c r="K87" s="7"/>
      <c r="L87" s="7"/>
      <c r="M87" s="7"/>
      <c r="N87" s="7"/>
    </row>
    <row r="88" spans="1:14" ht="30" x14ac:dyDescent="0.25">
      <c r="A88" s="105"/>
      <c r="B88" s="101"/>
      <c r="C88" s="11" t="s">
        <v>268</v>
      </c>
      <c r="J88" s="7"/>
      <c r="K88" s="7"/>
      <c r="L88" s="7"/>
      <c r="M88" s="7"/>
      <c r="N88" s="7"/>
    </row>
    <row r="89" spans="1:14" ht="15" customHeight="1" x14ac:dyDescent="0.25">
      <c r="A89" s="99">
        <v>19</v>
      </c>
      <c r="B89" s="99" t="s">
        <v>19</v>
      </c>
      <c r="C89" s="98" t="s">
        <v>103</v>
      </c>
      <c r="J89" s="7"/>
      <c r="K89" s="7"/>
      <c r="L89" s="7"/>
      <c r="M89" s="7"/>
      <c r="N89" s="7"/>
    </row>
    <row r="90" spans="1:14" ht="50.25" customHeight="1" x14ac:dyDescent="0.25">
      <c r="A90" s="100"/>
      <c r="B90" s="100"/>
      <c r="C90" s="98"/>
      <c r="J90" s="7"/>
      <c r="K90" s="7"/>
      <c r="L90" s="7"/>
      <c r="M90" s="7"/>
      <c r="N90" s="7"/>
    </row>
    <row r="91" spans="1:14" ht="240" x14ac:dyDescent="0.25">
      <c r="A91" s="100"/>
      <c r="B91" s="100"/>
      <c r="C91" s="11" t="s">
        <v>104</v>
      </c>
      <c r="J91" s="7"/>
      <c r="K91" s="7"/>
      <c r="L91" s="7"/>
      <c r="M91" s="7"/>
      <c r="N91" s="7"/>
    </row>
    <row r="92" spans="1:14" ht="45" x14ac:dyDescent="0.25">
      <c r="A92" s="100"/>
      <c r="B92" s="100"/>
      <c r="C92" s="11" t="s">
        <v>105</v>
      </c>
    </row>
    <row r="93" spans="1:14" ht="30" x14ac:dyDescent="0.25">
      <c r="A93" s="101"/>
      <c r="B93" s="101"/>
      <c r="C93" s="11" t="s">
        <v>106</v>
      </c>
    </row>
    <row r="94" spans="1:14" ht="45" x14ac:dyDescent="0.25">
      <c r="A94" s="99">
        <v>20</v>
      </c>
      <c r="B94" s="99" t="s">
        <v>22</v>
      </c>
      <c r="C94" s="11" t="s">
        <v>107</v>
      </c>
    </row>
    <row r="95" spans="1:14" ht="30" x14ac:dyDescent="0.25">
      <c r="A95" s="100"/>
      <c r="B95" s="100"/>
      <c r="C95" s="11" t="s">
        <v>108</v>
      </c>
    </row>
    <row r="96" spans="1:14" ht="45" x14ac:dyDescent="0.25">
      <c r="A96" s="101"/>
      <c r="B96" s="101"/>
      <c r="C96" s="11" t="s">
        <v>109</v>
      </c>
    </row>
    <row r="97" spans="1:3" ht="75" x14ac:dyDescent="0.25">
      <c r="A97" s="102">
        <v>21</v>
      </c>
      <c r="B97" s="102" t="s">
        <v>320</v>
      </c>
      <c r="C97" s="11" t="s">
        <v>325</v>
      </c>
    </row>
    <row r="98" spans="1:3" ht="45" x14ac:dyDescent="0.25">
      <c r="A98" s="102"/>
      <c r="B98" s="102"/>
      <c r="C98" s="11" t="s">
        <v>326</v>
      </c>
    </row>
    <row r="99" spans="1:3" ht="75" x14ac:dyDescent="0.25">
      <c r="A99" s="102"/>
      <c r="B99" s="102"/>
      <c r="C99" s="11" t="s">
        <v>327</v>
      </c>
    </row>
    <row r="100" spans="1:3" ht="150" x14ac:dyDescent="0.25">
      <c r="A100" s="102"/>
      <c r="B100" s="102"/>
      <c r="C100" s="44" t="s">
        <v>328</v>
      </c>
    </row>
    <row r="101" spans="1:3" ht="105" x14ac:dyDescent="0.25">
      <c r="A101" s="102"/>
      <c r="B101" s="102"/>
      <c r="C101" s="45" t="s">
        <v>329</v>
      </c>
    </row>
    <row r="102" spans="1:3" ht="30" x14ac:dyDescent="0.25">
      <c r="A102" s="102"/>
      <c r="B102" s="102"/>
      <c r="C102" s="11" t="s">
        <v>330</v>
      </c>
    </row>
    <row r="103" spans="1:3" ht="45" x14ac:dyDescent="0.25">
      <c r="A103" s="102"/>
      <c r="B103" s="102"/>
      <c r="C103" s="11" t="s">
        <v>331</v>
      </c>
    </row>
    <row r="104" spans="1:3" ht="45" x14ac:dyDescent="0.25">
      <c r="A104" s="102"/>
      <c r="B104" s="102"/>
      <c r="C104" s="11" t="s">
        <v>332</v>
      </c>
    </row>
    <row r="105" spans="1:3" ht="30" x14ac:dyDescent="0.25">
      <c r="A105" s="102">
        <v>22</v>
      </c>
      <c r="B105" s="102" t="s">
        <v>322</v>
      </c>
      <c r="C105" s="11" t="s">
        <v>333</v>
      </c>
    </row>
    <row r="106" spans="1:3" ht="30" x14ac:dyDescent="0.25">
      <c r="A106" s="102"/>
      <c r="B106" s="102"/>
      <c r="C106" s="11" t="s">
        <v>334</v>
      </c>
    </row>
    <row r="107" spans="1:3" ht="30" x14ac:dyDescent="0.25">
      <c r="A107" s="102"/>
      <c r="B107" s="102"/>
      <c r="C107" s="11" t="s">
        <v>335</v>
      </c>
    </row>
    <row r="108" spans="1:3" ht="60" x14ac:dyDescent="0.25">
      <c r="A108" s="110">
        <v>23</v>
      </c>
      <c r="B108" s="89" t="s">
        <v>400</v>
      </c>
      <c r="C108" s="11" t="s">
        <v>405</v>
      </c>
    </row>
    <row r="109" spans="1:3" ht="45" x14ac:dyDescent="0.25">
      <c r="A109" s="111"/>
      <c r="B109" s="112"/>
      <c r="C109" s="11" t="s">
        <v>406</v>
      </c>
    </row>
    <row r="110" spans="1:3" ht="30" x14ac:dyDescent="0.25">
      <c r="A110" s="55"/>
      <c r="B110" s="112"/>
      <c r="C110" s="11" t="s">
        <v>407</v>
      </c>
    </row>
    <row r="111" spans="1:3" ht="30" x14ac:dyDescent="0.25">
      <c r="A111" s="56"/>
      <c r="B111" s="90"/>
      <c r="C111" s="11" t="s">
        <v>408</v>
      </c>
    </row>
    <row r="112" spans="1:3" ht="30" x14ac:dyDescent="0.25">
      <c r="A112" s="110">
        <v>24</v>
      </c>
      <c r="B112" s="89" t="s">
        <v>420</v>
      </c>
      <c r="C112" s="11" t="s">
        <v>425</v>
      </c>
    </row>
    <row r="113" spans="1:3" ht="45" x14ac:dyDescent="0.25">
      <c r="A113" s="111"/>
      <c r="B113" s="112"/>
      <c r="C113" s="11" t="s">
        <v>424</v>
      </c>
    </row>
    <row r="114" spans="1:3" ht="75" x14ac:dyDescent="0.25">
      <c r="A114" s="55"/>
      <c r="B114" s="112"/>
      <c r="C114" s="11" t="s">
        <v>426</v>
      </c>
    </row>
    <row r="115" spans="1:3" ht="30" x14ac:dyDescent="0.25">
      <c r="A115" s="56"/>
      <c r="B115" s="90"/>
      <c r="C115" s="11" t="s">
        <v>427</v>
      </c>
    </row>
  </sheetData>
  <customSheetViews>
    <customSheetView guid="{2A7BEF01-6941-4E56-B362-709CA47A3142}" zeroValues="0">
      <selection activeCell="B105" sqref="B105:B107"/>
      <pageMargins left="0.78740157480314998" right="0.39370078740157499" top="0.39370078740157499" bottom="0.39370078740157499" header="0.3" footer="0.31496062992126"/>
      <pageSetup paperSize="9" orientation="portrait" r:id="rId1"/>
      <headerFooter>
        <oddFooter>&amp;RСтр. &amp;P&amp;L&amp;D</oddFooter>
      </headerFooter>
    </customSheetView>
  </customSheetViews>
  <mergeCells count="53">
    <mergeCell ref="A24:A28"/>
    <mergeCell ref="B24:B28"/>
    <mergeCell ref="A105:A107"/>
    <mergeCell ref="B105:B107"/>
    <mergeCell ref="A112:A113"/>
    <mergeCell ref="B112:B115"/>
    <mergeCell ref="A108:A109"/>
    <mergeCell ref="B108:B111"/>
    <mergeCell ref="A97:A104"/>
    <mergeCell ref="B97:B104"/>
    <mergeCell ref="B29:B31"/>
    <mergeCell ref="A29:A31"/>
    <mergeCell ref="A1:C1"/>
    <mergeCell ref="B21:B23"/>
    <mergeCell ref="A21:A23"/>
    <mergeCell ref="B4:B6"/>
    <mergeCell ref="A4:A6"/>
    <mergeCell ref="B9:B12"/>
    <mergeCell ref="A9:A12"/>
    <mergeCell ref="B13:B15"/>
    <mergeCell ref="A13:A15"/>
    <mergeCell ref="B7:B8"/>
    <mergeCell ref="A7:A8"/>
    <mergeCell ref="B17:B20"/>
    <mergeCell ref="A17:A20"/>
    <mergeCell ref="C70:C71"/>
    <mergeCell ref="B70:B76"/>
    <mergeCell ref="A70:A76"/>
    <mergeCell ref="A94:A96"/>
    <mergeCell ref="B94:B96"/>
    <mergeCell ref="C89:C90"/>
    <mergeCell ref="B89:B93"/>
    <mergeCell ref="A89:A93"/>
    <mergeCell ref="B82:B88"/>
    <mergeCell ref="A82:A88"/>
    <mergeCell ref="C82:C83"/>
    <mergeCell ref="B77:B81"/>
    <mergeCell ref="A77:A81"/>
    <mergeCell ref="C77:C78"/>
    <mergeCell ref="C62:C63"/>
    <mergeCell ref="B54:B61"/>
    <mergeCell ref="A54:A61"/>
    <mergeCell ref="C54:C55"/>
    <mergeCell ref="B32:B36"/>
    <mergeCell ref="A32:A36"/>
    <mergeCell ref="B37:B44"/>
    <mergeCell ref="A37:A44"/>
    <mergeCell ref="B62:B69"/>
    <mergeCell ref="A62:A69"/>
    <mergeCell ref="B45:B47"/>
    <mergeCell ref="A45:A47"/>
    <mergeCell ref="B48:B53"/>
    <mergeCell ref="A48:A53"/>
  </mergeCells>
  <pageMargins left="0.78740157480314998" right="0.39370078740157499" top="0.39370078740157499" bottom="0.39370078740157499" header="0.3" footer="0.31496062992126"/>
  <pageSetup paperSize="9" orientation="portrait" r:id="rId2"/>
  <headerFooter>
    <oddFooter>&amp;RСтр. &amp;P&amp;L&amp;D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4"/>
  <sheetViews>
    <sheetView workbookViewId="0">
      <selection activeCell="E104" sqref="E104"/>
    </sheetView>
  </sheetViews>
  <sheetFormatPr defaultRowHeight="15.75" x14ac:dyDescent="0.25"/>
  <cols>
    <col min="1" max="1" width="5.7109375" style="36" customWidth="1"/>
    <col min="2" max="2" width="43.85546875" style="9" customWidth="1"/>
    <col min="3" max="3" width="11.7109375" style="33" customWidth="1"/>
    <col min="4" max="4" width="11.7109375" style="9" customWidth="1"/>
    <col min="5" max="5" width="11.28515625" style="9" customWidth="1"/>
    <col min="6" max="6" width="10.7109375" style="9" customWidth="1"/>
    <col min="7" max="16384" width="9.140625" style="9"/>
  </cols>
  <sheetData>
    <row r="2" spans="1:6" ht="21.75" customHeight="1" x14ac:dyDescent="0.25">
      <c r="A2" s="30"/>
      <c r="B2" s="116" t="s">
        <v>439</v>
      </c>
      <c r="C2" s="116"/>
      <c r="D2" s="116"/>
      <c r="E2" s="116"/>
      <c r="F2" s="116"/>
    </row>
    <row r="3" spans="1:6" ht="21.75" customHeight="1" x14ac:dyDescent="0.25">
      <c r="A3" s="30"/>
      <c r="B3" s="117" t="s">
        <v>24</v>
      </c>
      <c r="C3" s="117"/>
      <c r="D3" s="117"/>
      <c r="E3" s="117"/>
      <c r="F3" s="117"/>
    </row>
    <row r="4" spans="1:6" s="33" customFormat="1" ht="47.25" x14ac:dyDescent="0.25">
      <c r="A4" s="31"/>
      <c r="B4" s="32" t="s">
        <v>25</v>
      </c>
      <c r="C4" s="32" t="s">
        <v>26</v>
      </c>
      <c r="D4" s="32" t="s">
        <v>409</v>
      </c>
      <c r="E4" s="32" t="s">
        <v>410</v>
      </c>
      <c r="F4" s="32" t="s">
        <v>27</v>
      </c>
    </row>
    <row r="5" spans="1:6" ht="30.75" customHeight="1" x14ac:dyDescent="0.25">
      <c r="A5" s="31">
        <v>1</v>
      </c>
      <c r="B5" s="113" t="s">
        <v>383</v>
      </c>
      <c r="C5" s="118"/>
      <c r="D5" s="118"/>
      <c r="E5" s="118"/>
      <c r="F5" s="119"/>
    </row>
    <row r="6" spans="1:6" ht="78.75" x14ac:dyDescent="0.25">
      <c r="A6" s="31"/>
      <c r="B6" s="34" t="s">
        <v>291</v>
      </c>
      <c r="C6" s="32" t="s">
        <v>29</v>
      </c>
      <c r="D6" s="34">
        <v>60</v>
      </c>
      <c r="E6" s="67">
        <v>54</v>
      </c>
      <c r="F6" s="35">
        <f>E6/D6*100</f>
        <v>90</v>
      </c>
    </row>
    <row r="7" spans="1:6" ht="94.5" x14ac:dyDescent="0.25">
      <c r="A7" s="31"/>
      <c r="B7" s="34" t="s">
        <v>292</v>
      </c>
      <c r="C7" s="32" t="s">
        <v>29</v>
      </c>
      <c r="D7" s="34">
        <v>35</v>
      </c>
      <c r="E7" s="67">
        <v>40</v>
      </c>
      <c r="F7" s="35">
        <f t="shared" ref="F7:F9" si="0">E7/D7*100</f>
        <v>114.28571428571428</v>
      </c>
    </row>
    <row r="8" spans="1:6" ht="110.25" x14ac:dyDescent="0.25">
      <c r="A8" s="31"/>
      <c r="B8" s="34" t="s">
        <v>293</v>
      </c>
      <c r="C8" s="32" t="s">
        <v>29</v>
      </c>
      <c r="D8" s="34">
        <v>70</v>
      </c>
      <c r="E8" s="67">
        <v>72</v>
      </c>
      <c r="F8" s="35">
        <f t="shared" si="0"/>
        <v>102.85714285714285</v>
      </c>
    </row>
    <row r="9" spans="1:6" ht="63" x14ac:dyDescent="0.25">
      <c r="A9" s="31"/>
      <c r="B9" s="34" t="s">
        <v>294</v>
      </c>
      <c r="C9" s="32" t="s">
        <v>29</v>
      </c>
      <c r="D9" s="34">
        <v>55</v>
      </c>
      <c r="E9" s="67">
        <v>48</v>
      </c>
      <c r="F9" s="35">
        <f t="shared" si="0"/>
        <v>87.272727272727266</v>
      </c>
    </row>
    <row r="10" spans="1:6" ht="32.25" customHeight="1" x14ac:dyDescent="0.25">
      <c r="A10" s="31">
        <v>2</v>
      </c>
      <c r="B10" s="113" t="s">
        <v>72</v>
      </c>
      <c r="C10" s="118"/>
      <c r="D10" s="118"/>
      <c r="E10" s="118"/>
      <c r="F10" s="119"/>
    </row>
    <row r="11" spans="1:6" ht="63" x14ac:dyDescent="0.25">
      <c r="A11" s="31"/>
      <c r="B11" s="34" t="s">
        <v>73</v>
      </c>
      <c r="C11" s="32" t="s">
        <v>40</v>
      </c>
      <c r="D11" s="34">
        <v>2</v>
      </c>
      <c r="E11" s="34">
        <v>1</v>
      </c>
      <c r="F11" s="35">
        <f>E11/D11*100</f>
        <v>50</v>
      </c>
    </row>
    <row r="12" spans="1:6" ht="78.75" x14ac:dyDescent="0.25">
      <c r="A12" s="31"/>
      <c r="B12" s="34" t="s">
        <v>74</v>
      </c>
      <c r="C12" s="32" t="s">
        <v>66</v>
      </c>
      <c r="D12" s="34">
        <v>96</v>
      </c>
      <c r="E12" s="34">
        <v>74.3</v>
      </c>
      <c r="F12" s="35">
        <f t="shared" ref="F12:F13" si="1">E12/D12*100</f>
        <v>77.395833333333329</v>
      </c>
    </row>
    <row r="13" spans="1:6" ht="47.25" x14ac:dyDescent="0.25">
      <c r="A13" s="31"/>
      <c r="B13" s="34" t="s">
        <v>75</v>
      </c>
      <c r="C13" s="32" t="s">
        <v>42</v>
      </c>
      <c r="D13" s="34">
        <v>2</v>
      </c>
      <c r="E13" s="34">
        <v>0</v>
      </c>
      <c r="F13" s="35">
        <f t="shared" si="1"/>
        <v>0</v>
      </c>
    </row>
    <row r="14" spans="1:6" ht="32.25" customHeight="1" x14ac:dyDescent="0.25">
      <c r="A14" s="31">
        <v>3</v>
      </c>
      <c r="B14" s="113" t="s">
        <v>247</v>
      </c>
      <c r="C14" s="118"/>
      <c r="D14" s="118"/>
      <c r="E14" s="118"/>
      <c r="F14" s="119"/>
    </row>
    <row r="15" spans="1:6" ht="31.5" x14ac:dyDescent="0.25">
      <c r="A15" s="31"/>
      <c r="B15" s="34" t="s">
        <v>35</v>
      </c>
      <c r="C15" s="32" t="s">
        <v>34</v>
      </c>
      <c r="D15" s="34">
        <v>29</v>
      </c>
      <c r="E15" s="34">
        <v>26</v>
      </c>
      <c r="F15" s="35">
        <f>E15/D15*100</f>
        <v>89.65517241379311</v>
      </c>
    </row>
    <row r="16" spans="1:6" ht="94.5" x14ac:dyDescent="0.25">
      <c r="A16" s="31"/>
      <c r="B16" s="34" t="s">
        <v>252</v>
      </c>
      <c r="C16" s="32" t="s">
        <v>29</v>
      </c>
      <c r="D16" s="34">
        <v>73</v>
      </c>
      <c r="E16" s="34">
        <v>73</v>
      </c>
      <c r="F16" s="35">
        <f t="shared" ref="F16:F19" si="2">E16/D16*100</f>
        <v>100</v>
      </c>
    </row>
    <row r="17" spans="1:6" ht="63" x14ac:dyDescent="0.25">
      <c r="A17" s="31"/>
      <c r="B17" s="34" t="s">
        <v>37</v>
      </c>
      <c r="C17" s="32" t="s">
        <v>29</v>
      </c>
      <c r="D17" s="34">
        <v>100</v>
      </c>
      <c r="E17" s="34">
        <v>100</v>
      </c>
      <c r="F17" s="35">
        <f t="shared" si="2"/>
        <v>100</v>
      </c>
    </row>
    <row r="18" spans="1:6" ht="63" x14ac:dyDescent="0.25">
      <c r="A18" s="31"/>
      <c r="B18" s="34" t="s">
        <v>38</v>
      </c>
      <c r="C18" s="32" t="s">
        <v>384</v>
      </c>
      <c r="D18" s="34">
        <v>13</v>
      </c>
      <c r="E18" s="34">
        <v>15</v>
      </c>
      <c r="F18" s="35">
        <f t="shared" si="2"/>
        <v>115.38461538461537</v>
      </c>
    </row>
    <row r="19" spans="1:6" ht="47.25" x14ac:dyDescent="0.25">
      <c r="A19" s="31"/>
      <c r="B19" s="34" t="s">
        <v>385</v>
      </c>
      <c r="C19" s="32" t="s">
        <v>341</v>
      </c>
      <c r="D19" s="34">
        <v>13</v>
      </c>
      <c r="E19" s="34">
        <v>15</v>
      </c>
      <c r="F19" s="35">
        <f t="shared" si="2"/>
        <v>115.38461538461537</v>
      </c>
    </row>
    <row r="20" spans="1:6" ht="15.75" customHeight="1" x14ac:dyDescent="0.25">
      <c r="A20" s="31">
        <v>4</v>
      </c>
      <c r="B20" s="113" t="s">
        <v>175</v>
      </c>
      <c r="C20" s="118"/>
      <c r="D20" s="118"/>
      <c r="E20" s="118"/>
      <c r="F20" s="119"/>
    </row>
    <row r="21" spans="1:6" ht="47.25" x14ac:dyDescent="0.25">
      <c r="A21" s="31"/>
      <c r="B21" s="34" t="s">
        <v>182</v>
      </c>
      <c r="C21" s="32" t="s">
        <v>29</v>
      </c>
      <c r="D21" s="34">
        <v>13</v>
      </c>
      <c r="E21" s="34">
        <v>13</v>
      </c>
      <c r="F21" s="35">
        <f>E21/D21*100</f>
        <v>100</v>
      </c>
    </row>
    <row r="22" spans="1:6" ht="78.75" x14ac:dyDescent="0.25">
      <c r="A22" s="31"/>
      <c r="B22" s="34" t="s">
        <v>183</v>
      </c>
      <c r="C22" s="32" t="s">
        <v>29</v>
      </c>
      <c r="D22" s="34">
        <v>16</v>
      </c>
      <c r="E22" s="34">
        <v>16</v>
      </c>
      <c r="F22" s="35">
        <f>E22/D22*100</f>
        <v>100</v>
      </c>
    </row>
    <row r="23" spans="1:6" ht="94.5" x14ac:dyDescent="0.25">
      <c r="A23" s="31"/>
      <c r="B23" s="34" t="s">
        <v>184</v>
      </c>
      <c r="C23" s="32" t="s">
        <v>29</v>
      </c>
      <c r="D23" s="34">
        <v>75</v>
      </c>
      <c r="E23" s="34">
        <v>75</v>
      </c>
      <c r="F23" s="35">
        <f>E23/D23*100</f>
        <v>100</v>
      </c>
    </row>
    <row r="24" spans="1:6" ht="52.5" customHeight="1" x14ac:dyDescent="0.25">
      <c r="A24" s="31">
        <v>5</v>
      </c>
      <c r="B24" s="113" t="s">
        <v>378</v>
      </c>
      <c r="C24" s="118"/>
      <c r="D24" s="118"/>
      <c r="E24" s="118"/>
      <c r="F24" s="119"/>
    </row>
    <row r="25" spans="1:6" ht="31.5" x14ac:dyDescent="0.25">
      <c r="A25" s="31"/>
      <c r="B25" s="34" t="s">
        <v>39</v>
      </c>
      <c r="C25" s="32" t="s">
        <v>173</v>
      </c>
      <c r="D25" s="34">
        <v>1</v>
      </c>
      <c r="E25" s="34">
        <v>0</v>
      </c>
      <c r="F25" s="34">
        <f t="shared" ref="F25" si="3">E25/D25*100</f>
        <v>0</v>
      </c>
    </row>
    <row r="26" spans="1:6" ht="38.25" customHeight="1" x14ac:dyDescent="0.25">
      <c r="A26" s="31">
        <v>6</v>
      </c>
      <c r="B26" s="113" t="s">
        <v>8</v>
      </c>
      <c r="C26" s="118"/>
      <c r="D26" s="118"/>
      <c r="E26" s="118"/>
      <c r="F26" s="119"/>
    </row>
    <row r="27" spans="1:6" ht="63" x14ac:dyDescent="0.25">
      <c r="A27" s="31"/>
      <c r="B27" s="34" t="s">
        <v>192</v>
      </c>
      <c r="C27" s="32" t="s">
        <v>51</v>
      </c>
      <c r="D27" s="34">
        <v>200</v>
      </c>
      <c r="E27" s="34">
        <v>170</v>
      </c>
      <c r="F27" s="35">
        <f t="shared" ref="F27:F33" si="4">E27/D27*100</f>
        <v>85</v>
      </c>
    </row>
    <row r="28" spans="1:6" ht="47.25" x14ac:dyDescent="0.25">
      <c r="A28" s="31"/>
      <c r="B28" s="34" t="s">
        <v>193</v>
      </c>
      <c r="C28" s="32" t="s">
        <v>51</v>
      </c>
      <c r="D28" s="34">
        <v>1</v>
      </c>
      <c r="E28" s="34">
        <v>0</v>
      </c>
      <c r="F28" s="34">
        <f t="shared" si="4"/>
        <v>0</v>
      </c>
    </row>
    <row r="29" spans="1:6" ht="63" x14ac:dyDescent="0.25">
      <c r="A29" s="31"/>
      <c r="B29" s="34" t="s">
        <v>194</v>
      </c>
      <c r="C29" s="32" t="s">
        <v>51</v>
      </c>
      <c r="D29" s="34">
        <v>1</v>
      </c>
      <c r="E29" s="34">
        <v>24</v>
      </c>
      <c r="F29" s="34">
        <f t="shared" si="4"/>
        <v>2400</v>
      </c>
    </row>
    <row r="30" spans="1:6" ht="47.25" x14ac:dyDescent="0.25">
      <c r="A30" s="31"/>
      <c r="B30" s="34" t="s">
        <v>195</v>
      </c>
      <c r="C30" s="32" t="s">
        <v>51</v>
      </c>
      <c r="D30" s="34">
        <v>0</v>
      </c>
      <c r="E30" s="34">
        <v>0</v>
      </c>
      <c r="F30" s="34">
        <v>0</v>
      </c>
    </row>
    <row r="31" spans="1:6" ht="47.25" x14ac:dyDescent="0.25">
      <c r="A31" s="31"/>
      <c r="B31" s="34" t="s">
        <v>196</v>
      </c>
      <c r="C31" s="32" t="s">
        <v>29</v>
      </c>
      <c r="D31" s="34">
        <v>65</v>
      </c>
      <c r="E31" s="34">
        <v>65</v>
      </c>
      <c r="F31" s="34">
        <f t="shared" si="4"/>
        <v>100</v>
      </c>
    </row>
    <row r="32" spans="1:6" ht="47.25" x14ac:dyDescent="0.25">
      <c r="A32" s="31"/>
      <c r="B32" s="34" t="s">
        <v>197</v>
      </c>
      <c r="C32" s="32" t="s">
        <v>29</v>
      </c>
      <c r="D32" s="34">
        <v>47</v>
      </c>
      <c r="E32" s="34">
        <v>47</v>
      </c>
      <c r="F32" s="34">
        <f t="shared" si="4"/>
        <v>100</v>
      </c>
    </row>
    <row r="33" spans="1:6" ht="63" x14ac:dyDescent="0.25">
      <c r="A33" s="31"/>
      <c r="B33" s="34" t="s">
        <v>198</v>
      </c>
      <c r="C33" s="32" t="s">
        <v>51</v>
      </c>
      <c r="D33" s="34">
        <v>5</v>
      </c>
      <c r="E33" s="34">
        <v>5</v>
      </c>
      <c r="F33" s="34">
        <f t="shared" si="4"/>
        <v>100</v>
      </c>
    </row>
    <row r="34" spans="1:6" ht="47.25" x14ac:dyDescent="0.25">
      <c r="A34" s="31"/>
      <c r="B34" s="34" t="s">
        <v>199</v>
      </c>
      <c r="C34" s="32" t="s">
        <v>29</v>
      </c>
      <c r="D34" s="34">
        <v>57</v>
      </c>
      <c r="E34" s="34">
        <v>57</v>
      </c>
      <c r="F34" s="34">
        <f>E34/D34*100</f>
        <v>100</v>
      </c>
    </row>
    <row r="35" spans="1:6" ht="31.5" x14ac:dyDescent="0.25">
      <c r="A35" s="31"/>
      <c r="B35" s="34" t="s">
        <v>200</v>
      </c>
      <c r="C35" s="32" t="s">
        <v>51</v>
      </c>
      <c r="D35" s="34">
        <v>0</v>
      </c>
      <c r="E35" s="34">
        <v>0</v>
      </c>
      <c r="F35" s="34" t="e">
        <f>E35/D35*100</f>
        <v>#DIV/0!</v>
      </c>
    </row>
    <row r="36" spans="1:6" ht="39" customHeight="1" x14ac:dyDescent="0.25">
      <c r="A36" s="31">
        <v>7</v>
      </c>
      <c r="B36" s="113" t="s">
        <v>209</v>
      </c>
      <c r="C36" s="118"/>
      <c r="D36" s="118"/>
      <c r="E36" s="118"/>
      <c r="F36" s="119"/>
    </row>
    <row r="37" spans="1:6" ht="31.5" x14ac:dyDescent="0.25">
      <c r="A37" s="31"/>
      <c r="B37" s="34" t="s">
        <v>41</v>
      </c>
      <c r="C37" s="32" t="s">
        <v>42</v>
      </c>
      <c r="D37" s="34">
        <v>5</v>
      </c>
      <c r="E37" s="34">
        <v>5</v>
      </c>
      <c r="F37" s="35">
        <f t="shared" ref="F37:F40" si="5">E37/D37*100</f>
        <v>100</v>
      </c>
    </row>
    <row r="38" spans="1:6" ht="86.25" customHeight="1" x14ac:dyDescent="0.25">
      <c r="A38" s="31"/>
      <c r="B38" s="34" t="s">
        <v>43</v>
      </c>
      <c r="C38" s="32" t="s">
        <v>44</v>
      </c>
      <c r="D38" s="34">
        <v>75</v>
      </c>
      <c r="E38" s="34">
        <v>75</v>
      </c>
      <c r="F38" s="35">
        <f t="shared" si="5"/>
        <v>100</v>
      </c>
    </row>
    <row r="39" spans="1:6" ht="63" x14ac:dyDescent="0.25">
      <c r="A39" s="31"/>
      <c r="B39" s="34" t="s">
        <v>45</v>
      </c>
      <c r="C39" s="32" t="s">
        <v>42</v>
      </c>
      <c r="D39" s="34">
        <v>4</v>
      </c>
      <c r="E39" s="34">
        <v>4</v>
      </c>
      <c r="F39" s="35">
        <f t="shared" si="5"/>
        <v>100</v>
      </c>
    </row>
    <row r="40" spans="1:6" ht="78.75" x14ac:dyDescent="0.25">
      <c r="A40" s="31"/>
      <c r="B40" s="34" t="s">
        <v>214</v>
      </c>
      <c r="C40" s="32" t="s">
        <v>42</v>
      </c>
      <c r="D40" s="34">
        <v>1</v>
      </c>
      <c r="E40" s="34">
        <v>1</v>
      </c>
      <c r="F40" s="35">
        <f t="shared" si="5"/>
        <v>100</v>
      </c>
    </row>
    <row r="41" spans="1:6" ht="36" customHeight="1" x14ac:dyDescent="0.25">
      <c r="A41" s="31">
        <v>8</v>
      </c>
      <c r="B41" s="113" t="s">
        <v>202</v>
      </c>
      <c r="C41" s="118"/>
      <c r="D41" s="118"/>
      <c r="E41" s="118"/>
      <c r="F41" s="119"/>
    </row>
    <row r="42" spans="1:6" ht="47.25" x14ac:dyDescent="0.25">
      <c r="A42" s="31"/>
      <c r="B42" s="34" t="s">
        <v>205</v>
      </c>
      <c r="C42" s="32" t="s">
        <v>46</v>
      </c>
      <c r="D42" s="34">
        <v>100</v>
      </c>
      <c r="E42" s="34">
        <v>100</v>
      </c>
      <c r="F42" s="34">
        <f>E42/D42*100</f>
        <v>100</v>
      </c>
    </row>
    <row r="43" spans="1:6" ht="47.25" x14ac:dyDescent="0.25">
      <c r="A43" s="31"/>
      <c r="B43" s="34" t="s">
        <v>206</v>
      </c>
      <c r="C43" s="32" t="s">
        <v>46</v>
      </c>
      <c r="D43" s="34">
        <v>100</v>
      </c>
      <c r="E43" s="34">
        <v>100</v>
      </c>
      <c r="F43" s="34">
        <f t="shared" ref="F43:F46" si="6">E43/D43*100</f>
        <v>100</v>
      </c>
    </row>
    <row r="44" spans="1:6" ht="47.25" x14ac:dyDescent="0.25">
      <c r="A44" s="31"/>
      <c r="B44" s="34" t="s">
        <v>207</v>
      </c>
      <c r="C44" s="32" t="s">
        <v>46</v>
      </c>
      <c r="D44" s="34">
        <v>50</v>
      </c>
      <c r="E44" s="34">
        <v>50</v>
      </c>
      <c r="F44" s="34">
        <f t="shared" si="6"/>
        <v>100</v>
      </c>
    </row>
    <row r="45" spans="1:6" ht="47.25" x14ac:dyDescent="0.25">
      <c r="A45" s="31"/>
      <c r="B45" s="34" t="s">
        <v>47</v>
      </c>
      <c r="C45" s="32" t="s">
        <v>46</v>
      </c>
      <c r="D45" s="34">
        <v>100</v>
      </c>
      <c r="E45" s="34">
        <v>100</v>
      </c>
      <c r="F45" s="34">
        <f t="shared" si="6"/>
        <v>100</v>
      </c>
    </row>
    <row r="46" spans="1:6" ht="63" x14ac:dyDescent="0.25">
      <c r="A46" s="31"/>
      <c r="B46" s="34" t="s">
        <v>388</v>
      </c>
      <c r="C46" s="32" t="s">
        <v>46</v>
      </c>
      <c r="D46" s="34">
        <v>100</v>
      </c>
      <c r="E46" s="34">
        <v>100</v>
      </c>
      <c r="F46" s="34">
        <f t="shared" si="6"/>
        <v>100</v>
      </c>
    </row>
    <row r="47" spans="1:6" ht="63" customHeight="1" x14ac:dyDescent="0.25">
      <c r="A47" s="31">
        <v>9</v>
      </c>
      <c r="B47" s="113" t="s">
        <v>11</v>
      </c>
      <c r="C47" s="118"/>
      <c r="D47" s="118"/>
      <c r="E47" s="118"/>
      <c r="F47" s="119"/>
    </row>
    <row r="48" spans="1:6" ht="47.25" x14ac:dyDescent="0.25">
      <c r="A48" s="31"/>
      <c r="B48" s="34" t="s">
        <v>307</v>
      </c>
      <c r="C48" s="32" t="s">
        <v>36</v>
      </c>
      <c r="D48" s="34">
        <v>2</v>
      </c>
      <c r="E48" s="34">
        <v>5</v>
      </c>
      <c r="F48" s="35">
        <f t="shared" ref="F48:F54" si="7">E48/D48*100</f>
        <v>250</v>
      </c>
    </row>
    <row r="49" spans="1:6" ht="63" x14ac:dyDescent="0.25">
      <c r="A49" s="31"/>
      <c r="B49" s="34" t="s">
        <v>308</v>
      </c>
      <c r="C49" s="32" t="s">
        <v>36</v>
      </c>
      <c r="D49" s="34">
        <v>2</v>
      </c>
      <c r="E49" s="34">
        <v>3</v>
      </c>
      <c r="F49" s="35">
        <f t="shared" si="7"/>
        <v>150</v>
      </c>
    </row>
    <row r="50" spans="1:6" ht="47.25" x14ac:dyDescent="0.25">
      <c r="A50" s="31"/>
      <c r="B50" s="34" t="s">
        <v>309</v>
      </c>
      <c r="C50" s="32" t="s">
        <v>36</v>
      </c>
      <c r="D50" s="34">
        <v>2</v>
      </c>
      <c r="E50" s="34">
        <v>2</v>
      </c>
      <c r="F50" s="35">
        <f t="shared" si="7"/>
        <v>100</v>
      </c>
    </row>
    <row r="51" spans="1:6" ht="47.25" x14ac:dyDescent="0.25">
      <c r="A51" s="31"/>
      <c r="B51" s="34" t="s">
        <v>310</v>
      </c>
      <c r="C51" s="32" t="s">
        <v>36</v>
      </c>
      <c r="D51" s="34">
        <v>2</v>
      </c>
      <c r="E51" s="34">
        <v>1</v>
      </c>
      <c r="F51" s="35">
        <f t="shared" si="7"/>
        <v>50</v>
      </c>
    </row>
    <row r="52" spans="1:6" ht="47.25" x14ac:dyDescent="0.25">
      <c r="A52" s="31"/>
      <c r="B52" s="34" t="s">
        <v>311</v>
      </c>
      <c r="C52" s="32" t="s">
        <v>36</v>
      </c>
      <c r="D52" s="34">
        <v>3</v>
      </c>
      <c r="E52" s="34">
        <v>5</v>
      </c>
      <c r="F52" s="35">
        <f t="shared" si="7"/>
        <v>166.66666666666669</v>
      </c>
    </row>
    <row r="53" spans="1:6" ht="47.25" x14ac:dyDescent="0.25">
      <c r="A53" s="31"/>
      <c r="B53" s="34" t="s">
        <v>312</v>
      </c>
      <c r="C53" s="32" t="s">
        <v>36</v>
      </c>
      <c r="D53" s="34">
        <v>1</v>
      </c>
      <c r="E53" s="34">
        <v>0</v>
      </c>
      <c r="F53" s="35">
        <f t="shared" si="7"/>
        <v>0</v>
      </c>
    </row>
    <row r="54" spans="1:6" ht="47.25" x14ac:dyDescent="0.25">
      <c r="A54" s="31"/>
      <c r="B54" s="34" t="s">
        <v>313</v>
      </c>
      <c r="C54" s="32" t="s">
        <v>36</v>
      </c>
      <c r="D54" s="34">
        <v>1</v>
      </c>
      <c r="E54" s="34">
        <v>0</v>
      </c>
      <c r="F54" s="35">
        <f t="shared" si="7"/>
        <v>0</v>
      </c>
    </row>
    <row r="55" spans="1:6" ht="38.25" customHeight="1" x14ac:dyDescent="0.25">
      <c r="A55" s="31">
        <v>10</v>
      </c>
      <c r="B55" s="113" t="s">
        <v>296</v>
      </c>
      <c r="C55" s="118"/>
      <c r="D55" s="118"/>
      <c r="E55" s="118"/>
      <c r="F55" s="119"/>
    </row>
    <row r="56" spans="1:6" ht="31.5" x14ac:dyDescent="0.25">
      <c r="A56" s="31"/>
      <c r="B56" s="34" t="s">
        <v>69</v>
      </c>
      <c r="C56" s="32" t="s">
        <v>42</v>
      </c>
      <c r="D56" s="32">
        <v>520</v>
      </c>
      <c r="E56" s="32">
        <v>493</v>
      </c>
      <c r="F56" s="60">
        <f t="shared" ref="F56:F59" si="8">E56/D56*100</f>
        <v>94.807692307692307</v>
      </c>
    </row>
    <row r="57" spans="1:6" ht="47.25" x14ac:dyDescent="0.25">
      <c r="A57" s="31"/>
      <c r="B57" s="34" t="s">
        <v>70</v>
      </c>
      <c r="C57" s="32" t="s">
        <v>36</v>
      </c>
      <c r="D57" s="32">
        <v>3401</v>
      </c>
      <c r="E57" s="32">
        <v>2939</v>
      </c>
      <c r="F57" s="60">
        <f t="shared" si="8"/>
        <v>86.415760070567487</v>
      </c>
    </row>
    <row r="58" spans="1:6" ht="63" x14ac:dyDescent="0.25">
      <c r="A58" s="31"/>
      <c r="B58" s="34" t="s">
        <v>304</v>
      </c>
      <c r="C58" s="32" t="s">
        <v>29</v>
      </c>
      <c r="D58" s="32">
        <v>51</v>
      </c>
      <c r="E58" s="32">
        <v>48</v>
      </c>
      <c r="F58" s="60">
        <f t="shared" si="8"/>
        <v>94.117647058823522</v>
      </c>
    </row>
    <row r="59" spans="1:6" ht="63" x14ac:dyDescent="0.25">
      <c r="A59" s="31"/>
      <c r="B59" s="34" t="s">
        <v>71</v>
      </c>
      <c r="C59" s="32" t="s">
        <v>29</v>
      </c>
      <c r="D59" s="32">
        <v>44</v>
      </c>
      <c r="E59" s="32">
        <v>46</v>
      </c>
      <c r="F59" s="60">
        <f t="shared" si="8"/>
        <v>104.54545454545455</v>
      </c>
    </row>
    <row r="60" spans="1:6" ht="39" customHeight="1" x14ac:dyDescent="0.25">
      <c r="A60" s="31">
        <v>11</v>
      </c>
      <c r="B60" s="113" t="s">
        <v>14</v>
      </c>
      <c r="C60" s="118"/>
      <c r="D60" s="118"/>
      <c r="E60" s="118"/>
      <c r="F60" s="119"/>
    </row>
    <row r="61" spans="1:6" ht="63" x14ac:dyDescent="0.25">
      <c r="A61" s="31"/>
      <c r="B61" s="34" t="s">
        <v>360</v>
      </c>
      <c r="C61" s="68" t="s">
        <v>36</v>
      </c>
      <c r="D61" s="34">
        <v>1</v>
      </c>
      <c r="E61" s="34">
        <v>1</v>
      </c>
      <c r="F61" s="34">
        <f t="shared" ref="F61:F62" si="9">E61/D61*100</f>
        <v>100</v>
      </c>
    </row>
    <row r="62" spans="1:6" ht="110.25" x14ac:dyDescent="0.25">
      <c r="A62" s="31"/>
      <c r="B62" s="34" t="s">
        <v>361</v>
      </c>
      <c r="C62" s="68" t="s">
        <v>42</v>
      </c>
      <c r="D62" s="34">
        <v>2</v>
      </c>
      <c r="E62" s="34">
        <v>1</v>
      </c>
      <c r="F62" s="34">
        <f t="shared" si="9"/>
        <v>50</v>
      </c>
    </row>
    <row r="63" spans="1:6" ht="32.25" customHeight="1" x14ac:dyDescent="0.25">
      <c r="A63" s="31">
        <v>12</v>
      </c>
      <c r="B63" s="113" t="s">
        <v>259</v>
      </c>
      <c r="C63" s="118"/>
      <c r="D63" s="118"/>
      <c r="E63" s="118"/>
      <c r="F63" s="119"/>
    </row>
    <row r="64" spans="1:6" ht="63" x14ac:dyDescent="0.25">
      <c r="A64" s="31"/>
      <c r="B64" s="34" t="s">
        <v>48</v>
      </c>
      <c r="C64" s="32" t="s">
        <v>49</v>
      </c>
      <c r="D64" s="34">
        <v>137</v>
      </c>
      <c r="E64" s="34">
        <v>106.6</v>
      </c>
      <c r="F64" s="35">
        <f t="shared" ref="F64:F70" si="10">E64/D64*100</f>
        <v>77.810218978102185</v>
      </c>
    </row>
    <row r="65" spans="1:6" ht="94.5" x14ac:dyDescent="0.25">
      <c r="A65" s="31"/>
      <c r="B65" s="34" t="s">
        <v>50</v>
      </c>
      <c r="C65" s="68" t="s">
        <v>51</v>
      </c>
      <c r="D65" s="34">
        <v>0</v>
      </c>
      <c r="E65" s="34">
        <v>1</v>
      </c>
      <c r="F65" s="35" t="e">
        <f t="shared" si="10"/>
        <v>#DIV/0!</v>
      </c>
    </row>
    <row r="66" spans="1:6" ht="78.75" x14ac:dyDescent="0.25">
      <c r="A66" s="31"/>
      <c r="B66" s="34" t="s">
        <v>52</v>
      </c>
      <c r="C66" s="32" t="s">
        <v>49</v>
      </c>
      <c r="D66" s="34">
        <v>91.7</v>
      </c>
      <c r="E66" s="34">
        <v>26.8</v>
      </c>
      <c r="F66" s="35">
        <f t="shared" si="10"/>
        <v>29.225736095965104</v>
      </c>
    </row>
    <row r="67" spans="1:6" ht="63" x14ac:dyDescent="0.25">
      <c r="A67" s="31"/>
      <c r="B67" s="34" t="s">
        <v>392</v>
      </c>
      <c r="C67" s="32" t="s">
        <v>49</v>
      </c>
      <c r="D67" s="34">
        <v>23.2</v>
      </c>
      <c r="E67" s="34">
        <v>28.2</v>
      </c>
      <c r="F67" s="35">
        <f t="shared" si="10"/>
        <v>121.55172413793103</v>
      </c>
    </row>
    <row r="68" spans="1:6" ht="31.5" x14ac:dyDescent="0.25">
      <c r="A68" s="31"/>
      <c r="B68" s="34" t="s">
        <v>53</v>
      </c>
      <c r="C68" s="32" t="s">
        <v>51</v>
      </c>
      <c r="D68" s="34">
        <v>57</v>
      </c>
      <c r="E68" s="34">
        <v>57</v>
      </c>
      <c r="F68" s="35">
        <f t="shared" si="10"/>
        <v>100</v>
      </c>
    </row>
    <row r="69" spans="1:6" ht="31.5" x14ac:dyDescent="0.25">
      <c r="A69" s="31"/>
      <c r="B69" s="34" t="s">
        <v>54</v>
      </c>
      <c r="C69" s="32" t="s">
        <v>51</v>
      </c>
      <c r="D69" s="34">
        <v>0</v>
      </c>
      <c r="E69" s="34">
        <v>0</v>
      </c>
      <c r="F69" s="35">
        <v>0</v>
      </c>
    </row>
    <row r="70" spans="1:6" ht="47.25" x14ac:dyDescent="0.25">
      <c r="A70" s="31"/>
      <c r="B70" s="34" t="s">
        <v>55</v>
      </c>
      <c r="C70" s="32" t="s">
        <v>29</v>
      </c>
      <c r="D70" s="34">
        <v>13.2</v>
      </c>
      <c r="E70" s="34">
        <v>34.299999999999997</v>
      </c>
      <c r="F70" s="35">
        <f t="shared" si="10"/>
        <v>259.84848484848487</v>
      </c>
    </row>
    <row r="71" spans="1:6" ht="21.75" customHeight="1" x14ac:dyDescent="0.25">
      <c r="A71" s="31">
        <v>13</v>
      </c>
      <c r="B71" s="113" t="s">
        <v>216</v>
      </c>
      <c r="C71" s="120"/>
      <c r="D71" s="120"/>
      <c r="E71" s="120"/>
      <c r="F71" s="121"/>
    </row>
    <row r="72" spans="1:6" ht="114.75" customHeight="1" x14ac:dyDescent="0.25">
      <c r="A72" s="31"/>
      <c r="B72" s="69" t="s">
        <v>224</v>
      </c>
      <c r="C72" s="32" t="s">
        <v>29</v>
      </c>
      <c r="D72" s="31">
        <v>95.2</v>
      </c>
      <c r="E72" s="31">
        <v>95.2</v>
      </c>
      <c r="F72" s="70">
        <f>E72/D72*100</f>
        <v>100</v>
      </c>
    </row>
    <row r="73" spans="1:6" ht="99" customHeight="1" x14ac:dyDescent="0.25">
      <c r="A73" s="31"/>
      <c r="B73" s="69" t="s">
        <v>225</v>
      </c>
      <c r="C73" s="32" t="s">
        <v>29</v>
      </c>
      <c r="D73" s="31">
        <v>20</v>
      </c>
      <c r="E73" s="31">
        <v>20</v>
      </c>
      <c r="F73" s="31">
        <f>E73/D73*100</f>
        <v>100</v>
      </c>
    </row>
    <row r="74" spans="1:6" ht="47.25" x14ac:dyDescent="0.25">
      <c r="A74" s="31"/>
      <c r="B74" s="34" t="s">
        <v>226</v>
      </c>
      <c r="C74" s="32" t="s">
        <v>29</v>
      </c>
      <c r="D74" s="31">
        <v>107</v>
      </c>
      <c r="E74" s="71" t="s">
        <v>465</v>
      </c>
      <c r="F74" s="70" t="e">
        <f t="shared" ref="F74:F94" si="11">E74/D74*100</f>
        <v>#VALUE!</v>
      </c>
    </row>
    <row r="75" spans="1:6" ht="47.25" x14ac:dyDescent="0.25">
      <c r="A75" s="31"/>
      <c r="B75" s="34" t="s">
        <v>227</v>
      </c>
      <c r="C75" s="32" t="s">
        <v>29</v>
      </c>
      <c r="D75" s="34">
        <v>105.2</v>
      </c>
      <c r="E75" s="72" t="s">
        <v>465</v>
      </c>
      <c r="F75" s="35" t="e">
        <f t="shared" si="11"/>
        <v>#VALUE!</v>
      </c>
    </row>
    <row r="76" spans="1:6" ht="31.5" x14ac:dyDescent="0.25">
      <c r="A76" s="31"/>
      <c r="B76" s="34" t="s">
        <v>228</v>
      </c>
      <c r="C76" s="32" t="s">
        <v>229</v>
      </c>
      <c r="D76" s="34">
        <v>3.7</v>
      </c>
      <c r="E76" s="34">
        <v>6.6</v>
      </c>
      <c r="F76" s="35">
        <f t="shared" si="11"/>
        <v>178.37837837837836</v>
      </c>
    </row>
    <row r="77" spans="1:6" ht="63" x14ac:dyDescent="0.25">
      <c r="A77" s="31"/>
      <c r="B77" s="34" t="s">
        <v>230</v>
      </c>
      <c r="C77" s="32" t="s">
        <v>42</v>
      </c>
      <c r="D77" s="34">
        <v>1</v>
      </c>
      <c r="E77" s="34">
        <v>0</v>
      </c>
      <c r="F77" s="35">
        <f t="shared" si="11"/>
        <v>0</v>
      </c>
    </row>
    <row r="78" spans="1:6" ht="31.5" x14ac:dyDescent="0.25">
      <c r="A78" s="31"/>
      <c r="B78" s="34" t="s">
        <v>231</v>
      </c>
      <c r="C78" s="32" t="s">
        <v>42</v>
      </c>
      <c r="D78" s="34">
        <v>1</v>
      </c>
      <c r="E78" s="34">
        <v>0</v>
      </c>
      <c r="F78" s="35">
        <f t="shared" si="11"/>
        <v>0</v>
      </c>
    </row>
    <row r="79" spans="1:6" ht="110.25" x14ac:dyDescent="0.25">
      <c r="A79" s="31"/>
      <c r="B79" s="34" t="s">
        <v>232</v>
      </c>
      <c r="C79" s="32" t="s">
        <v>36</v>
      </c>
      <c r="D79" s="34">
        <v>1</v>
      </c>
      <c r="E79" s="34">
        <v>9</v>
      </c>
      <c r="F79" s="35">
        <f t="shared" si="11"/>
        <v>900</v>
      </c>
    </row>
    <row r="80" spans="1:6" ht="47.25" x14ac:dyDescent="0.25">
      <c r="A80" s="31"/>
      <c r="B80" s="34" t="s">
        <v>233</v>
      </c>
      <c r="C80" s="32" t="s">
        <v>229</v>
      </c>
      <c r="D80" s="34">
        <v>59.33</v>
      </c>
      <c r="E80" s="34" t="s">
        <v>465</v>
      </c>
      <c r="F80" s="73" t="e">
        <f t="shared" si="11"/>
        <v>#VALUE!</v>
      </c>
    </row>
    <row r="81" spans="1:6" ht="31.5" x14ac:dyDescent="0.25">
      <c r="A81" s="31"/>
      <c r="B81" s="34" t="s">
        <v>234</v>
      </c>
      <c r="C81" s="32" t="s">
        <v>235</v>
      </c>
      <c r="D81" s="34">
        <v>2.76</v>
      </c>
      <c r="E81" s="34">
        <v>2.76</v>
      </c>
      <c r="F81" s="35">
        <f t="shared" si="11"/>
        <v>100</v>
      </c>
    </row>
    <row r="82" spans="1:6" ht="31.5" x14ac:dyDescent="0.25">
      <c r="A82" s="31"/>
      <c r="B82" s="34" t="s">
        <v>236</v>
      </c>
      <c r="C82" s="32" t="s">
        <v>235</v>
      </c>
      <c r="D82" s="34">
        <v>6.6</v>
      </c>
      <c r="E82" s="34">
        <v>8.2260000000000009</v>
      </c>
      <c r="F82" s="35">
        <f t="shared" si="11"/>
        <v>124.63636363636365</v>
      </c>
    </row>
    <row r="83" spans="1:6" ht="78.75" x14ac:dyDescent="0.25">
      <c r="A83" s="31"/>
      <c r="B83" s="34" t="s">
        <v>237</v>
      </c>
      <c r="C83" s="32" t="s">
        <v>29</v>
      </c>
      <c r="D83" s="34">
        <v>34</v>
      </c>
      <c r="E83" s="34">
        <v>27</v>
      </c>
      <c r="F83" s="35">
        <f t="shared" si="11"/>
        <v>79.411764705882348</v>
      </c>
    </row>
    <row r="84" spans="1:6" ht="31.5" x14ac:dyDescent="0.25">
      <c r="A84" s="31"/>
      <c r="B84" s="34" t="s">
        <v>238</v>
      </c>
      <c r="C84" s="32" t="s">
        <v>29</v>
      </c>
      <c r="D84" s="34">
        <v>100</v>
      </c>
      <c r="E84" s="34">
        <v>100</v>
      </c>
      <c r="F84" s="35">
        <f t="shared" si="11"/>
        <v>100</v>
      </c>
    </row>
    <row r="85" spans="1:6" ht="31.5" x14ac:dyDescent="0.25">
      <c r="A85" s="31"/>
      <c r="B85" s="34" t="s">
        <v>239</v>
      </c>
      <c r="C85" s="32" t="s">
        <v>240</v>
      </c>
      <c r="D85" s="34">
        <v>121.72</v>
      </c>
      <c r="E85" s="34">
        <v>137.17599999999999</v>
      </c>
      <c r="F85" s="35">
        <f t="shared" si="11"/>
        <v>112.69799539927703</v>
      </c>
    </row>
    <row r="86" spans="1:6" ht="63" x14ac:dyDescent="0.25">
      <c r="A86" s="31"/>
      <c r="B86" s="34" t="s">
        <v>241</v>
      </c>
      <c r="C86" s="32" t="s">
        <v>36</v>
      </c>
      <c r="D86" s="34">
        <v>235</v>
      </c>
      <c r="E86" s="34">
        <v>230</v>
      </c>
      <c r="F86" s="35">
        <f t="shared" si="11"/>
        <v>97.872340425531917</v>
      </c>
    </row>
    <row r="87" spans="1:6" ht="47.25" x14ac:dyDescent="0.25">
      <c r="A87" s="31"/>
      <c r="B87" s="34" t="s">
        <v>242</v>
      </c>
      <c r="C87" s="32" t="s">
        <v>29</v>
      </c>
      <c r="D87" s="34">
        <v>7.7</v>
      </c>
      <c r="E87" s="34" t="s">
        <v>465</v>
      </c>
      <c r="F87" s="35" t="e">
        <f t="shared" si="11"/>
        <v>#VALUE!</v>
      </c>
    </row>
    <row r="88" spans="1:6" ht="47.25" x14ac:dyDescent="0.25">
      <c r="A88" s="31"/>
      <c r="B88" s="34" t="s">
        <v>243</v>
      </c>
      <c r="C88" s="32" t="s">
        <v>42</v>
      </c>
      <c r="D88" s="34">
        <v>13</v>
      </c>
      <c r="E88" s="34">
        <v>17</v>
      </c>
      <c r="F88" s="35">
        <f t="shared" si="11"/>
        <v>130.76923076923077</v>
      </c>
    </row>
    <row r="89" spans="1:6" ht="31.5" x14ac:dyDescent="0.25">
      <c r="A89" s="31"/>
      <c r="B89" s="34" t="s">
        <v>244</v>
      </c>
      <c r="C89" s="32" t="s">
        <v>36</v>
      </c>
      <c r="D89" s="34">
        <v>15</v>
      </c>
      <c r="E89" s="34">
        <v>15</v>
      </c>
      <c r="F89" s="35">
        <f t="shared" si="11"/>
        <v>100</v>
      </c>
    </row>
    <row r="90" spans="1:6" ht="94.5" x14ac:dyDescent="0.25">
      <c r="A90" s="31"/>
      <c r="B90" s="34" t="s">
        <v>245</v>
      </c>
      <c r="C90" s="32" t="s">
        <v>29</v>
      </c>
      <c r="D90" s="34">
        <v>95</v>
      </c>
      <c r="E90" s="34">
        <v>100</v>
      </c>
      <c r="F90" s="35">
        <f t="shared" si="11"/>
        <v>105.26315789473684</v>
      </c>
    </row>
    <row r="91" spans="1:6" ht="47.25" x14ac:dyDescent="0.25">
      <c r="A91" s="31"/>
      <c r="B91" s="34" t="s">
        <v>396</v>
      </c>
      <c r="C91" s="32" t="s">
        <v>36</v>
      </c>
      <c r="D91" s="34">
        <v>125.3</v>
      </c>
      <c r="E91" s="34">
        <v>130</v>
      </c>
      <c r="F91" s="35">
        <f t="shared" si="11"/>
        <v>103.75099760574622</v>
      </c>
    </row>
    <row r="92" spans="1:6" ht="78.75" x14ac:dyDescent="0.25">
      <c r="A92" s="31"/>
      <c r="B92" s="34" t="s">
        <v>397</v>
      </c>
      <c r="C92" s="32" t="s">
        <v>384</v>
      </c>
      <c r="D92" s="34">
        <v>1</v>
      </c>
      <c r="E92" s="34">
        <v>1</v>
      </c>
      <c r="F92" s="35">
        <f t="shared" ref="F92:F93" si="12">E92/D92*100</f>
        <v>100</v>
      </c>
    </row>
    <row r="93" spans="1:6" ht="63" x14ac:dyDescent="0.25">
      <c r="A93" s="31"/>
      <c r="B93" s="34" t="s">
        <v>433</v>
      </c>
      <c r="C93" s="32" t="s">
        <v>341</v>
      </c>
      <c r="D93" s="34">
        <v>0</v>
      </c>
      <c r="E93" s="34">
        <v>0</v>
      </c>
      <c r="F93" s="35" t="e">
        <f t="shared" si="12"/>
        <v>#DIV/0!</v>
      </c>
    </row>
    <row r="94" spans="1:6" ht="63" x14ac:dyDescent="0.25">
      <c r="A94" s="31"/>
      <c r="B94" s="34" t="s">
        <v>434</v>
      </c>
      <c r="C94" s="32" t="s">
        <v>384</v>
      </c>
      <c r="D94" s="34">
        <v>1</v>
      </c>
      <c r="E94" s="34">
        <v>0</v>
      </c>
      <c r="F94" s="35">
        <f t="shared" si="11"/>
        <v>0</v>
      </c>
    </row>
    <row r="95" spans="1:6" ht="22.5" customHeight="1" x14ac:dyDescent="0.25">
      <c r="A95" s="31">
        <v>14</v>
      </c>
      <c r="B95" s="113" t="s">
        <v>136</v>
      </c>
      <c r="C95" s="114"/>
      <c r="D95" s="114"/>
      <c r="E95" s="114"/>
      <c r="F95" s="115"/>
    </row>
    <row r="96" spans="1:6" ht="179.25" customHeight="1" x14ac:dyDescent="0.25">
      <c r="A96" s="74"/>
      <c r="B96" s="75" t="s">
        <v>147</v>
      </c>
      <c r="C96" s="76" t="s">
        <v>29</v>
      </c>
      <c r="D96" s="72">
        <v>100</v>
      </c>
      <c r="E96" s="72">
        <v>100</v>
      </c>
      <c r="F96" s="73">
        <f>E96/D96*100</f>
        <v>100</v>
      </c>
    </row>
    <row r="97" spans="1:6" ht="75" customHeight="1" x14ac:dyDescent="0.25">
      <c r="A97" s="31"/>
      <c r="B97" s="75" t="s">
        <v>148</v>
      </c>
      <c r="C97" s="76" t="s">
        <v>29</v>
      </c>
      <c r="D97" s="72">
        <v>100</v>
      </c>
      <c r="E97" s="72">
        <v>100</v>
      </c>
      <c r="F97" s="73">
        <f t="shared" ref="F97:F102" si="13">E97/D97*100</f>
        <v>100</v>
      </c>
    </row>
    <row r="98" spans="1:6" ht="47.25" customHeight="1" x14ac:dyDescent="0.25">
      <c r="A98" s="31"/>
      <c r="B98" s="72" t="s">
        <v>149</v>
      </c>
      <c r="C98" s="76" t="s">
        <v>29</v>
      </c>
      <c r="D98" s="72">
        <v>64</v>
      </c>
      <c r="E98" s="72">
        <v>76</v>
      </c>
      <c r="F98" s="73">
        <f t="shared" si="13"/>
        <v>118.75</v>
      </c>
    </row>
    <row r="99" spans="1:6" ht="149.25" customHeight="1" x14ac:dyDescent="0.25">
      <c r="A99" s="31"/>
      <c r="B99" s="72" t="s">
        <v>150</v>
      </c>
      <c r="C99" s="76" t="s">
        <v>29</v>
      </c>
      <c r="D99" s="72">
        <v>98.8</v>
      </c>
      <c r="E99" s="72">
        <v>100</v>
      </c>
      <c r="F99" s="73">
        <f t="shared" si="13"/>
        <v>101.21457489878543</v>
      </c>
    </row>
    <row r="100" spans="1:6" ht="101.25" customHeight="1" x14ac:dyDescent="0.25">
      <c r="A100" s="31"/>
      <c r="B100" s="72" t="s">
        <v>151</v>
      </c>
      <c r="C100" s="76" t="s">
        <v>29</v>
      </c>
      <c r="D100" s="72">
        <v>98</v>
      </c>
      <c r="E100" s="72">
        <v>98</v>
      </c>
      <c r="F100" s="73">
        <f>E100/D100*100</f>
        <v>100</v>
      </c>
    </row>
    <row r="101" spans="1:6" ht="72.75" customHeight="1" x14ac:dyDescent="0.25">
      <c r="A101" s="31"/>
      <c r="B101" s="72" t="s">
        <v>152</v>
      </c>
      <c r="C101" s="76" t="s">
        <v>29</v>
      </c>
      <c r="D101" s="72">
        <v>100</v>
      </c>
      <c r="E101" s="72">
        <v>100</v>
      </c>
      <c r="F101" s="73">
        <f t="shared" si="13"/>
        <v>100</v>
      </c>
    </row>
    <row r="102" spans="1:6" ht="82.5" customHeight="1" x14ac:dyDescent="0.25">
      <c r="A102" s="31"/>
      <c r="B102" s="72" t="s">
        <v>153</v>
      </c>
      <c r="C102" s="76" t="s">
        <v>29</v>
      </c>
      <c r="D102" s="72">
        <v>88.8</v>
      </c>
      <c r="E102" s="72">
        <v>88.8</v>
      </c>
      <c r="F102" s="73">
        <f t="shared" si="13"/>
        <v>100</v>
      </c>
    </row>
    <row r="103" spans="1:6" ht="33" customHeight="1" x14ac:dyDescent="0.25">
      <c r="A103" s="31">
        <v>15</v>
      </c>
      <c r="B103" s="113" t="s">
        <v>16</v>
      </c>
      <c r="C103" s="118"/>
      <c r="D103" s="118"/>
      <c r="E103" s="118"/>
      <c r="F103" s="119"/>
    </row>
    <row r="104" spans="1:6" ht="63" x14ac:dyDescent="0.25">
      <c r="A104" s="31"/>
      <c r="B104" s="34" t="s">
        <v>28</v>
      </c>
      <c r="C104" s="32" t="s">
        <v>29</v>
      </c>
      <c r="D104" s="34">
        <v>100.8</v>
      </c>
      <c r="E104" s="72">
        <v>83.2</v>
      </c>
      <c r="F104" s="35">
        <f t="shared" ref="F104:F108" si="14">E104/D104*100</f>
        <v>82.539682539682545</v>
      </c>
    </row>
    <row r="105" spans="1:6" ht="47.25" x14ac:dyDescent="0.25">
      <c r="A105" s="31"/>
      <c r="B105" s="34" t="s">
        <v>30</v>
      </c>
      <c r="C105" s="32" t="s">
        <v>29</v>
      </c>
      <c r="D105" s="34">
        <v>101.3</v>
      </c>
      <c r="E105" s="72">
        <v>76.7</v>
      </c>
      <c r="F105" s="35">
        <f t="shared" si="14"/>
        <v>75.715695952616002</v>
      </c>
    </row>
    <row r="106" spans="1:6" ht="47.25" x14ac:dyDescent="0.25">
      <c r="A106" s="31"/>
      <c r="B106" s="34" t="s">
        <v>31</v>
      </c>
      <c r="C106" s="32" t="s">
        <v>29</v>
      </c>
      <c r="D106" s="34">
        <v>100.3</v>
      </c>
      <c r="E106" s="72">
        <v>102.6</v>
      </c>
      <c r="F106" s="35">
        <f t="shared" si="14"/>
        <v>102.29312063808574</v>
      </c>
    </row>
    <row r="107" spans="1:6" ht="31.5" x14ac:dyDescent="0.25">
      <c r="A107" s="31"/>
      <c r="B107" s="34" t="s">
        <v>32</v>
      </c>
      <c r="C107" s="32" t="s">
        <v>29</v>
      </c>
      <c r="D107" s="34">
        <v>31.5</v>
      </c>
      <c r="E107" s="34">
        <v>66</v>
      </c>
      <c r="F107" s="35">
        <f t="shared" si="14"/>
        <v>209.52380952380955</v>
      </c>
    </row>
    <row r="108" spans="1:6" ht="27" customHeight="1" x14ac:dyDescent="0.25">
      <c r="A108" s="31"/>
      <c r="B108" s="34" t="s">
        <v>33</v>
      </c>
      <c r="C108" s="32" t="s">
        <v>376</v>
      </c>
      <c r="D108" s="34">
        <v>22022</v>
      </c>
      <c r="E108" s="34">
        <v>42101</v>
      </c>
      <c r="F108" s="35">
        <f t="shared" si="14"/>
        <v>191.17700481336846</v>
      </c>
    </row>
    <row r="109" spans="1:6" ht="34.5" customHeight="1" x14ac:dyDescent="0.25">
      <c r="A109" s="31">
        <v>16</v>
      </c>
      <c r="B109" s="113" t="s">
        <v>155</v>
      </c>
      <c r="C109" s="118"/>
      <c r="D109" s="118"/>
      <c r="E109" s="118"/>
      <c r="F109" s="119"/>
    </row>
    <row r="110" spans="1:6" ht="63" x14ac:dyDescent="0.25">
      <c r="A110" s="31"/>
      <c r="B110" s="34" t="s">
        <v>162</v>
      </c>
      <c r="C110" s="32" t="s">
        <v>29</v>
      </c>
      <c r="D110" s="34">
        <v>53</v>
      </c>
      <c r="E110" s="72">
        <v>54.8</v>
      </c>
      <c r="F110" s="35">
        <f>E110/D110*100</f>
        <v>103.39622641509433</v>
      </c>
    </row>
    <row r="111" spans="1:6" ht="126" x14ac:dyDescent="0.25">
      <c r="A111" s="31"/>
      <c r="B111" s="34" t="s">
        <v>163</v>
      </c>
      <c r="C111" s="32" t="s">
        <v>29</v>
      </c>
      <c r="D111" s="34">
        <v>23.3</v>
      </c>
      <c r="E111" s="34">
        <v>23.3</v>
      </c>
      <c r="F111" s="35">
        <f t="shared" ref="F111:F117" si="15">E111/D111*100</f>
        <v>100</v>
      </c>
    </row>
    <row r="112" spans="1:6" ht="157.5" x14ac:dyDescent="0.25">
      <c r="A112" s="31"/>
      <c r="B112" s="34" t="s">
        <v>164</v>
      </c>
      <c r="C112" s="32" t="s">
        <v>29</v>
      </c>
      <c r="D112" s="34">
        <v>51</v>
      </c>
      <c r="E112" s="34">
        <v>51</v>
      </c>
      <c r="F112" s="35">
        <f t="shared" si="15"/>
        <v>100</v>
      </c>
    </row>
    <row r="113" spans="1:6" ht="78.75" x14ac:dyDescent="0.25">
      <c r="A113" s="31"/>
      <c r="B113" s="34" t="s">
        <v>165</v>
      </c>
      <c r="C113" s="32" t="s">
        <v>29</v>
      </c>
      <c r="D113" s="34">
        <v>93.5</v>
      </c>
      <c r="E113" s="34">
        <v>93.5</v>
      </c>
      <c r="F113" s="35">
        <f t="shared" si="15"/>
        <v>100</v>
      </c>
    </row>
    <row r="114" spans="1:6" ht="94.5" x14ac:dyDescent="0.25">
      <c r="A114" s="31"/>
      <c r="B114" s="34" t="s">
        <v>166</v>
      </c>
      <c r="C114" s="32" t="s">
        <v>29</v>
      </c>
      <c r="D114" s="34">
        <v>45</v>
      </c>
      <c r="E114" s="34">
        <v>47.1</v>
      </c>
      <c r="F114" s="35">
        <f t="shared" si="15"/>
        <v>104.66666666666666</v>
      </c>
    </row>
    <row r="115" spans="1:6" ht="94.5" x14ac:dyDescent="0.25">
      <c r="A115" s="31"/>
      <c r="B115" s="34" t="s">
        <v>167</v>
      </c>
      <c r="C115" s="32" t="s">
        <v>29</v>
      </c>
      <c r="D115" s="34">
        <v>17</v>
      </c>
      <c r="E115" s="34">
        <v>17</v>
      </c>
      <c r="F115" s="35">
        <f t="shared" si="15"/>
        <v>100</v>
      </c>
    </row>
    <row r="116" spans="1:6" ht="63" x14ac:dyDescent="0.25">
      <c r="A116" s="31"/>
      <c r="B116" s="34" t="s">
        <v>168</v>
      </c>
      <c r="C116" s="32" t="s">
        <v>29</v>
      </c>
      <c r="D116" s="34">
        <v>57</v>
      </c>
      <c r="E116" s="34">
        <v>64.2</v>
      </c>
      <c r="F116" s="35">
        <f t="shared" si="15"/>
        <v>112.63157894736841</v>
      </c>
    </row>
    <row r="117" spans="1:6" ht="78.75" x14ac:dyDescent="0.25">
      <c r="A117" s="31"/>
      <c r="B117" s="34" t="s">
        <v>169</v>
      </c>
      <c r="C117" s="32" t="s">
        <v>29</v>
      </c>
      <c r="D117" s="34">
        <v>100</v>
      </c>
      <c r="E117" s="34">
        <v>100</v>
      </c>
      <c r="F117" s="34">
        <f t="shared" si="15"/>
        <v>100</v>
      </c>
    </row>
    <row r="118" spans="1:6" ht="31.5" customHeight="1" x14ac:dyDescent="0.25">
      <c r="A118" s="31">
        <v>17</v>
      </c>
      <c r="B118" s="113" t="s">
        <v>272</v>
      </c>
      <c r="C118" s="122"/>
      <c r="D118" s="122"/>
      <c r="E118" s="122"/>
      <c r="F118" s="123"/>
    </row>
    <row r="119" spans="1:6" ht="47.25" x14ac:dyDescent="0.25">
      <c r="A119" s="31"/>
      <c r="B119" s="34" t="s">
        <v>279</v>
      </c>
      <c r="C119" s="32" t="s">
        <v>29</v>
      </c>
      <c r="D119" s="34">
        <v>2.1</v>
      </c>
      <c r="E119" s="72">
        <v>2.2000000000000002</v>
      </c>
      <c r="F119" s="35">
        <f>E119/D119*100</f>
        <v>104.76190476190477</v>
      </c>
    </row>
    <row r="120" spans="1:6" ht="63" x14ac:dyDescent="0.25">
      <c r="A120" s="31"/>
      <c r="B120" s="34" t="s">
        <v>56</v>
      </c>
      <c r="C120" s="32" t="s">
        <v>29</v>
      </c>
      <c r="D120" s="34">
        <v>67.099999999999994</v>
      </c>
      <c r="E120" s="72">
        <v>66.849999999999994</v>
      </c>
      <c r="F120" s="35">
        <f t="shared" ref="F120:F125" si="16">E120/D120*100</f>
        <v>99.627421758569298</v>
      </c>
    </row>
    <row r="121" spans="1:6" ht="63" x14ac:dyDescent="0.25">
      <c r="A121" s="31"/>
      <c r="B121" s="34" t="s">
        <v>280</v>
      </c>
      <c r="C121" s="32" t="s">
        <v>29</v>
      </c>
      <c r="D121" s="34">
        <v>78.2</v>
      </c>
      <c r="E121" s="72">
        <v>45</v>
      </c>
      <c r="F121" s="35">
        <f t="shared" si="16"/>
        <v>57.544757033248082</v>
      </c>
    </row>
    <row r="122" spans="1:6" ht="31.5" x14ac:dyDescent="0.25">
      <c r="A122" s="31"/>
      <c r="B122" s="34" t="s">
        <v>281</v>
      </c>
      <c r="C122" s="77" t="s">
        <v>282</v>
      </c>
      <c r="D122" s="34">
        <v>2.7</v>
      </c>
      <c r="E122" s="72">
        <v>2.2999999999999998</v>
      </c>
      <c r="F122" s="35">
        <f t="shared" si="16"/>
        <v>85.185185185185176</v>
      </c>
    </row>
    <row r="123" spans="1:6" ht="84" customHeight="1" x14ac:dyDescent="0.25">
      <c r="A123" s="31"/>
      <c r="B123" s="34" t="s">
        <v>283</v>
      </c>
      <c r="C123" s="32" t="s">
        <v>36</v>
      </c>
      <c r="D123" s="34">
        <v>17</v>
      </c>
      <c r="E123" s="72">
        <v>10</v>
      </c>
      <c r="F123" s="35">
        <f t="shared" si="16"/>
        <v>58.82352941176471</v>
      </c>
    </row>
    <row r="124" spans="1:6" ht="78.75" x14ac:dyDescent="0.25">
      <c r="A124" s="31"/>
      <c r="B124" s="34" t="s">
        <v>284</v>
      </c>
      <c r="C124" s="32" t="s">
        <v>36</v>
      </c>
      <c r="D124" s="34">
        <v>38</v>
      </c>
      <c r="E124" s="72">
        <v>36</v>
      </c>
      <c r="F124" s="35">
        <f t="shared" si="16"/>
        <v>94.73684210526315</v>
      </c>
    </row>
    <row r="125" spans="1:6" ht="110.25" x14ac:dyDescent="0.25">
      <c r="A125" s="31"/>
      <c r="B125" s="34" t="s">
        <v>285</v>
      </c>
      <c r="C125" s="32" t="s">
        <v>36</v>
      </c>
      <c r="D125" s="34">
        <v>12</v>
      </c>
      <c r="E125" s="72">
        <v>2</v>
      </c>
      <c r="F125" s="35">
        <f t="shared" si="16"/>
        <v>16.666666666666664</v>
      </c>
    </row>
    <row r="126" spans="1:6" x14ac:dyDescent="0.25">
      <c r="A126" s="31"/>
      <c r="B126" s="34" t="s">
        <v>389</v>
      </c>
      <c r="C126" s="32" t="s">
        <v>36</v>
      </c>
      <c r="D126" s="34">
        <v>161</v>
      </c>
      <c r="E126" s="72">
        <v>160</v>
      </c>
      <c r="F126" s="35">
        <f>E126/D126*100</f>
        <v>99.378881987577643</v>
      </c>
    </row>
    <row r="127" spans="1:6" ht="47.25" x14ac:dyDescent="0.25">
      <c r="A127" s="31"/>
      <c r="B127" s="34" t="s">
        <v>390</v>
      </c>
      <c r="C127" s="32" t="s">
        <v>36</v>
      </c>
      <c r="D127" s="34">
        <v>50</v>
      </c>
      <c r="E127" s="72">
        <v>55</v>
      </c>
      <c r="F127" s="35">
        <f>E127/D127*100</f>
        <v>110.00000000000001</v>
      </c>
    </row>
    <row r="128" spans="1:6" ht="31.5" x14ac:dyDescent="0.25">
      <c r="A128" s="31"/>
      <c r="B128" s="34" t="s">
        <v>391</v>
      </c>
      <c r="C128" s="32" t="s">
        <v>36</v>
      </c>
      <c r="D128" s="34">
        <v>2</v>
      </c>
      <c r="E128" s="72">
        <v>2</v>
      </c>
      <c r="F128" s="35">
        <f>E128/D128*100</f>
        <v>100</v>
      </c>
    </row>
    <row r="129" spans="1:6" ht="15.75" customHeight="1" x14ac:dyDescent="0.25">
      <c r="A129" s="31">
        <v>18</v>
      </c>
      <c r="B129" s="113" t="s">
        <v>261</v>
      </c>
      <c r="C129" s="118"/>
      <c r="D129" s="118"/>
      <c r="E129" s="118"/>
      <c r="F129" s="119"/>
    </row>
    <row r="130" spans="1:6" ht="94.5" x14ac:dyDescent="0.25">
      <c r="A130" s="31"/>
      <c r="B130" s="34" t="s">
        <v>269</v>
      </c>
      <c r="C130" s="32" t="s">
        <v>29</v>
      </c>
      <c r="D130" s="34">
        <v>72</v>
      </c>
      <c r="E130" s="34">
        <v>72</v>
      </c>
      <c r="F130" s="34">
        <f>E130/D130*100</f>
        <v>100</v>
      </c>
    </row>
    <row r="131" spans="1:6" ht="47.25" x14ac:dyDescent="0.25">
      <c r="A131" s="31"/>
      <c r="B131" s="34" t="s">
        <v>387</v>
      </c>
      <c r="C131" s="32" t="s">
        <v>29</v>
      </c>
      <c r="D131" s="34">
        <v>70</v>
      </c>
      <c r="E131" s="34">
        <v>70</v>
      </c>
      <c r="F131" s="35">
        <f t="shared" ref="F131:F134" si="17">E131/D131*100</f>
        <v>100</v>
      </c>
    </row>
    <row r="132" spans="1:6" ht="78.75" x14ac:dyDescent="0.25">
      <c r="A132" s="31"/>
      <c r="B132" s="34" t="s">
        <v>386</v>
      </c>
      <c r="C132" s="32" t="s">
        <v>29</v>
      </c>
      <c r="D132" s="34">
        <v>43</v>
      </c>
      <c r="E132" s="34">
        <v>27</v>
      </c>
      <c r="F132" s="35">
        <f t="shared" si="17"/>
        <v>62.790697674418603</v>
      </c>
    </row>
    <row r="133" spans="1:6" ht="69" customHeight="1" x14ac:dyDescent="0.25">
      <c r="A133" s="31"/>
      <c r="B133" s="34" t="s">
        <v>442</v>
      </c>
      <c r="C133" s="32" t="s">
        <v>29</v>
      </c>
      <c r="D133" s="34">
        <v>6.7</v>
      </c>
      <c r="E133" s="34">
        <v>6.7</v>
      </c>
      <c r="F133" s="35">
        <f t="shared" si="17"/>
        <v>100</v>
      </c>
    </row>
    <row r="134" spans="1:6" ht="78.75" x14ac:dyDescent="0.25">
      <c r="A134" s="31"/>
      <c r="B134" s="34" t="s">
        <v>270</v>
      </c>
      <c r="C134" s="32" t="s">
        <v>29</v>
      </c>
      <c r="D134" s="34">
        <v>12</v>
      </c>
      <c r="E134" s="34">
        <v>12</v>
      </c>
      <c r="F134" s="35">
        <f t="shared" si="17"/>
        <v>100</v>
      </c>
    </row>
    <row r="135" spans="1:6" ht="33.75" customHeight="1" x14ac:dyDescent="0.25">
      <c r="A135" s="31">
        <v>19</v>
      </c>
      <c r="B135" s="113" t="s">
        <v>19</v>
      </c>
      <c r="C135" s="118"/>
      <c r="D135" s="118"/>
      <c r="E135" s="118"/>
      <c r="F135" s="119"/>
    </row>
    <row r="136" spans="1:6" ht="47.25" x14ac:dyDescent="0.25">
      <c r="A136" s="31"/>
      <c r="B136" s="34" t="s">
        <v>57</v>
      </c>
      <c r="C136" s="32" t="s">
        <v>36</v>
      </c>
      <c r="D136" s="34">
        <v>0</v>
      </c>
      <c r="E136" s="34">
        <v>0</v>
      </c>
      <c r="F136" s="34">
        <v>100</v>
      </c>
    </row>
    <row r="137" spans="1:6" ht="63" x14ac:dyDescent="0.25">
      <c r="A137" s="31"/>
      <c r="B137" s="34" t="s">
        <v>58</v>
      </c>
      <c r="C137" s="32" t="s">
        <v>36</v>
      </c>
      <c r="D137" s="34">
        <v>1</v>
      </c>
      <c r="E137" s="34">
        <v>0</v>
      </c>
      <c r="F137" s="35">
        <v>100</v>
      </c>
    </row>
    <row r="138" spans="1:6" ht="94.5" x14ac:dyDescent="0.25">
      <c r="A138" s="31"/>
      <c r="B138" s="34" t="s">
        <v>59</v>
      </c>
      <c r="C138" s="32" t="s">
        <v>60</v>
      </c>
      <c r="D138" s="34">
        <v>65</v>
      </c>
      <c r="E138" s="34">
        <v>0</v>
      </c>
      <c r="F138" s="35">
        <v>100</v>
      </c>
    </row>
    <row r="139" spans="1:6" ht="94.5" x14ac:dyDescent="0.25">
      <c r="A139" s="31"/>
      <c r="B139" s="34" t="s">
        <v>316</v>
      </c>
      <c r="C139" s="32" t="s">
        <v>36</v>
      </c>
      <c r="D139" s="34">
        <v>1</v>
      </c>
      <c r="E139" s="34">
        <v>0</v>
      </c>
      <c r="F139" s="35">
        <v>100</v>
      </c>
    </row>
    <row r="140" spans="1:6" ht="47.25" x14ac:dyDescent="0.25">
      <c r="A140" s="31"/>
      <c r="B140" s="34" t="s">
        <v>61</v>
      </c>
      <c r="C140" s="32" t="s">
        <v>42</v>
      </c>
      <c r="D140" s="34">
        <v>3195</v>
      </c>
      <c r="E140" s="34">
        <v>4100</v>
      </c>
      <c r="F140" s="35">
        <f t="shared" ref="F140:F146" si="18">E140/D140*100</f>
        <v>128.32550860719877</v>
      </c>
    </row>
    <row r="141" spans="1:6" ht="31.5" x14ac:dyDescent="0.25">
      <c r="A141" s="31"/>
      <c r="B141" s="34" t="s">
        <v>62</v>
      </c>
      <c r="C141" s="32" t="s">
        <v>42</v>
      </c>
      <c r="D141" s="34">
        <v>656</v>
      </c>
      <c r="E141" s="34">
        <v>800</v>
      </c>
      <c r="F141" s="35">
        <f t="shared" si="18"/>
        <v>121.95121951219512</v>
      </c>
    </row>
    <row r="142" spans="1:6" ht="47.25" x14ac:dyDescent="0.25">
      <c r="A142" s="31"/>
      <c r="B142" s="34" t="s">
        <v>63</v>
      </c>
      <c r="C142" s="32" t="s">
        <v>29</v>
      </c>
      <c r="D142" s="34">
        <v>95</v>
      </c>
      <c r="E142" s="34">
        <v>100</v>
      </c>
      <c r="F142" s="35">
        <f t="shared" si="18"/>
        <v>105.26315789473684</v>
      </c>
    </row>
    <row r="143" spans="1:6" ht="47.25" x14ac:dyDescent="0.25">
      <c r="A143" s="31"/>
      <c r="B143" s="34" t="s">
        <v>64</v>
      </c>
      <c r="C143" s="32" t="s">
        <v>42</v>
      </c>
      <c r="D143" s="34">
        <v>1279</v>
      </c>
      <c r="E143" s="34">
        <v>1491</v>
      </c>
      <c r="F143" s="35">
        <f t="shared" si="18"/>
        <v>116.57544956997654</v>
      </c>
    </row>
    <row r="144" spans="1:6" ht="63" x14ac:dyDescent="0.25">
      <c r="A144" s="31"/>
      <c r="B144" s="34" t="s">
        <v>65</v>
      </c>
      <c r="C144" s="32" t="s">
        <v>29</v>
      </c>
      <c r="D144" s="34">
        <v>15.4</v>
      </c>
      <c r="E144" s="34">
        <v>18.7</v>
      </c>
      <c r="F144" s="35">
        <f t="shared" si="18"/>
        <v>121.42857142857142</v>
      </c>
    </row>
    <row r="145" spans="1:11" ht="47.25" x14ac:dyDescent="0.25">
      <c r="A145" s="31"/>
      <c r="B145" s="34" t="s">
        <v>398</v>
      </c>
      <c r="C145" s="32" t="s">
        <v>42</v>
      </c>
      <c r="D145" s="34">
        <v>800</v>
      </c>
      <c r="E145" s="34">
        <v>601</v>
      </c>
      <c r="F145" s="35">
        <f t="shared" si="18"/>
        <v>75.125</v>
      </c>
      <c r="K145" s="21"/>
    </row>
    <row r="146" spans="1:11" ht="63" x14ac:dyDescent="0.25">
      <c r="A146" s="31"/>
      <c r="B146" s="34" t="s">
        <v>399</v>
      </c>
      <c r="C146" s="32" t="s">
        <v>29</v>
      </c>
      <c r="D146" s="34">
        <v>18.7</v>
      </c>
      <c r="E146" s="34">
        <v>14.1</v>
      </c>
      <c r="F146" s="35">
        <f t="shared" si="18"/>
        <v>75.401069518716582</v>
      </c>
    </row>
    <row r="147" spans="1:11" ht="30.75" customHeight="1" x14ac:dyDescent="0.25">
      <c r="A147" s="31">
        <v>20</v>
      </c>
      <c r="B147" s="113" t="s">
        <v>22</v>
      </c>
      <c r="C147" s="114"/>
      <c r="D147" s="114"/>
      <c r="E147" s="114"/>
      <c r="F147" s="115"/>
    </row>
    <row r="148" spans="1:11" ht="31.5" x14ac:dyDescent="0.25">
      <c r="A148" s="31"/>
      <c r="B148" s="34" t="s">
        <v>67</v>
      </c>
      <c r="C148" s="32" t="s">
        <v>29</v>
      </c>
      <c r="D148" s="34">
        <v>4.5</v>
      </c>
      <c r="E148" s="34">
        <v>4.5</v>
      </c>
      <c r="F148" s="78">
        <f>E148/D148*100</f>
        <v>100</v>
      </c>
    </row>
    <row r="149" spans="1:11" ht="31.5" x14ac:dyDescent="0.25">
      <c r="A149" s="31"/>
      <c r="B149" s="34" t="s">
        <v>68</v>
      </c>
      <c r="C149" s="32" t="s">
        <v>29</v>
      </c>
      <c r="D149" s="34">
        <v>4.5</v>
      </c>
      <c r="E149" s="34">
        <v>4.5</v>
      </c>
      <c r="F149" s="78">
        <f t="shared" ref="F149:F151" si="19">E149/D149*100</f>
        <v>100</v>
      </c>
    </row>
    <row r="150" spans="1:11" ht="47.25" x14ac:dyDescent="0.25">
      <c r="A150" s="31"/>
      <c r="B150" s="34" t="s">
        <v>317</v>
      </c>
      <c r="C150" s="32" t="s">
        <v>29</v>
      </c>
      <c r="D150" s="34">
        <v>4.5</v>
      </c>
      <c r="E150" s="34">
        <v>4.5</v>
      </c>
      <c r="F150" s="78">
        <f t="shared" si="19"/>
        <v>100</v>
      </c>
    </row>
    <row r="151" spans="1:11" ht="47.25" x14ac:dyDescent="0.25">
      <c r="A151" s="31"/>
      <c r="B151" s="34" t="s">
        <v>318</v>
      </c>
      <c r="C151" s="32" t="s">
        <v>29</v>
      </c>
      <c r="D151" s="34">
        <v>4.5</v>
      </c>
      <c r="E151" s="34">
        <v>4.5</v>
      </c>
      <c r="F151" s="78">
        <f t="shared" si="19"/>
        <v>100</v>
      </c>
    </row>
    <row r="152" spans="1:11" ht="30" customHeight="1" x14ac:dyDescent="0.25">
      <c r="A152" s="31">
        <v>21</v>
      </c>
      <c r="B152" s="113" t="s">
        <v>320</v>
      </c>
      <c r="C152" s="114"/>
      <c r="D152" s="114"/>
      <c r="E152" s="114"/>
      <c r="F152" s="115"/>
    </row>
    <row r="153" spans="1:11" ht="53.25" customHeight="1" x14ac:dyDescent="0.25">
      <c r="A153" s="31"/>
      <c r="B153" s="34" t="s">
        <v>336</v>
      </c>
      <c r="C153" s="32" t="s">
        <v>337</v>
      </c>
      <c r="D153" s="34">
        <v>3</v>
      </c>
      <c r="E153" s="34">
        <v>2</v>
      </c>
      <c r="F153" s="35">
        <f>E153/D153*100</f>
        <v>66.666666666666657</v>
      </c>
    </row>
    <row r="154" spans="1:11" ht="78.75" x14ac:dyDescent="0.25">
      <c r="A154" s="31"/>
      <c r="B154" s="34" t="s">
        <v>338</v>
      </c>
      <c r="C154" s="32" t="s">
        <v>337</v>
      </c>
      <c r="D154" s="34">
        <v>4</v>
      </c>
      <c r="E154" s="34">
        <v>1</v>
      </c>
      <c r="F154" s="35">
        <f t="shared" ref="F154:F169" si="20">E154/D154*100</f>
        <v>25</v>
      </c>
    </row>
    <row r="155" spans="1:11" ht="31.5" x14ac:dyDescent="0.25">
      <c r="A155" s="31"/>
      <c r="B155" s="34" t="s">
        <v>339</v>
      </c>
      <c r="C155" s="32" t="s">
        <v>337</v>
      </c>
      <c r="D155" s="34">
        <v>1</v>
      </c>
      <c r="E155" s="34">
        <v>0</v>
      </c>
      <c r="F155" s="35">
        <f t="shared" si="20"/>
        <v>0</v>
      </c>
    </row>
    <row r="156" spans="1:11" ht="63" x14ac:dyDescent="0.25">
      <c r="A156" s="31"/>
      <c r="B156" s="34" t="s">
        <v>340</v>
      </c>
      <c r="C156" s="32" t="s">
        <v>341</v>
      </c>
      <c r="D156" s="34">
        <v>300</v>
      </c>
      <c r="E156" s="34">
        <v>307</v>
      </c>
      <c r="F156" s="35">
        <f t="shared" si="20"/>
        <v>102.33333333333334</v>
      </c>
    </row>
    <row r="157" spans="1:11" ht="47.25" x14ac:dyDescent="0.25">
      <c r="A157" s="31"/>
      <c r="B157" s="34" t="s">
        <v>342</v>
      </c>
      <c r="C157" s="32" t="s">
        <v>341</v>
      </c>
      <c r="D157" s="34">
        <v>650</v>
      </c>
      <c r="E157" s="34">
        <v>931</v>
      </c>
      <c r="F157" s="35">
        <f t="shared" si="20"/>
        <v>143.23076923076923</v>
      </c>
      <c r="G157" s="53"/>
    </row>
    <row r="158" spans="1:11" ht="47.25" x14ac:dyDescent="0.25">
      <c r="A158" s="31"/>
      <c r="B158" s="34" t="s">
        <v>343</v>
      </c>
      <c r="C158" s="32" t="s">
        <v>29</v>
      </c>
      <c r="D158" s="34">
        <v>46</v>
      </c>
      <c r="E158" s="34">
        <v>54</v>
      </c>
      <c r="F158" s="35">
        <f t="shared" si="20"/>
        <v>117.39130434782609</v>
      </c>
    </row>
    <row r="159" spans="1:11" ht="47.25" x14ac:dyDescent="0.25">
      <c r="A159" s="31"/>
      <c r="B159" s="34" t="s">
        <v>344</v>
      </c>
      <c r="C159" s="32" t="s">
        <v>29</v>
      </c>
      <c r="D159" s="34">
        <v>56</v>
      </c>
      <c r="E159" s="34">
        <v>56</v>
      </c>
      <c r="F159" s="35">
        <f t="shared" si="20"/>
        <v>100</v>
      </c>
    </row>
    <row r="160" spans="1:11" ht="204.75" x14ac:dyDescent="0.25">
      <c r="A160" s="31"/>
      <c r="B160" s="34" t="s">
        <v>345</v>
      </c>
      <c r="C160" s="32" t="s">
        <v>337</v>
      </c>
      <c r="D160" s="34">
        <v>12</v>
      </c>
      <c r="E160" s="34">
        <v>4</v>
      </c>
      <c r="F160" s="35">
        <f t="shared" si="20"/>
        <v>33.333333333333329</v>
      </c>
    </row>
    <row r="161" spans="1:6" ht="47.25" x14ac:dyDescent="0.25">
      <c r="A161" s="31"/>
      <c r="B161" s="34" t="s">
        <v>346</v>
      </c>
      <c r="C161" s="32" t="s">
        <v>29</v>
      </c>
      <c r="D161" s="34">
        <v>53</v>
      </c>
      <c r="E161" s="34">
        <v>53</v>
      </c>
      <c r="F161" s="35">
        <f t="shared" si="20"/>
        <v>100</v>
      </c>
    </row>
    <row r="162" spans="1:6" ht="47.25" x14ac:dyDescent="0.25">
      <c r="A162" s="31"/>
      <c r="B162" s="34" t="s">
        <v>347</v>
      </c>
      <c r="C162" s="32" t="s">
        <v>29</v>
      </c>
      <c r="D162" s="34">
        <v>35</v>
      </c>
      <c r="E162" s="34">
        <v>44</v>
      </c>
      <c r="F162" s="35">
        <f t="shared" si="20"/>
        <v>125.71428571428571</v>
      </c>
    </row>
    <row r="163" spans="1:6" ht="94.5" x14ac:dyDescent="0.25">
      <c r="A163" s="31"/>
      <c r="B163" s="34" t="s">
        <v>348</v>
      </c>
      <c r="C163" s="32" t="s">
        <v>337</v>
      </c>
      <c r="D163" s="34">
        <v>500</v>
      </c>
      <c r="E163" s="34">
        <v>796</v>
      </c>
      <c r="F163" s="35">
        <f t="shared" si="20"/>
        <v>159.20000000000002</v>
      </c>
    </row>
    <row r="164" spans="1:6" ht="63" x14ac:dyDescent="0.25">
      <c r="A164" s="31"/>
      <c r="B164" s="34" t="s">
        <v>349</v>
      </c>
      <c r="C164" s="32" t="s">
        <v>337</v>
      </c>
      <c r="D164" s="34">
        <v>35</v>
      </c>
      <c r="E164" s="34">
        <v>0</v>
      </c>
      <c r="F164" s="35">
        <f t="shared" si="20"/>
        <v>0</v>
      </c>
    </row>
    <row r="165" spans="1:6" ht="47.25" x14ac:dyDescent="0.25">
      <c r="A165" s="31"/>
      <c r="B165" s="34" t="s">
        <v>350</v>
      </c>
      <c r="C165" s="32" t="s">
        <v>29</v>
      </c>
      <c r="D165" s="34">
        <v>17</v>
      </c>
      <c r="E165" s="34">
        <v>22</v>
      </c>
      <c r="F165" s="35">
        <f t="shared" si="20"/>
        <v>129.41176470588235</v>
      </c>
    </row>
    <row r="166" spans="1:6" ht="47.25" x14ac:dyDescent="0.25">
      <c r="A166" s="31"/>
      <c r="B166" s="34" t="s">
        <v>351</v>
      </c>
      <c r="C166" s="32" t="s">
        <v>29</v>
      </c>
      <c r="D166" s="34">
        <v>100</v>
      </c>
      <c r="E166" s="34">
        <v>100</v>
      </c>
      <c r="F166" s="35">
        <f t="shared" si="20"/>
        <v>100</v>
      </c>
    </row>
    <row r="167" spans="1:6" x14ac:dyDescent="0.25">
      <c r="A167" s="31"/>
      <c r="B167" s="34" t="s">
        <v>352</v>
      </c>
      <c r="C167" s="32" t="s">
        <v>29</v>
      </c>
      <c r="D167" s="34">
        <v>96</v>
      </c>
      <c r="E167" s="34">
        <v>86</v>
      </c>
      <c r="F167" s="35">
        <f t="shared" si="20"/>
        <v>89.583333333333343</v>
      </c>
    </row>
    <row r="168" spans="1:6" ht="31.5" x14ac:dyDescent="0.25">
      <c r="A168" s="31"/>
      <c r="B168" s="34" t="s">
        <v>353</v>
      </c>
      <c r="C168" s="32" t="s">
        <v>29</v>
      </c>
      <c r="D168" s="34">
        <v>55</v>
      </c>
      <c r="E168" s="34">
        <v>47</v>
      </c>
      <c r="F168" s="35">
        <f t="shared" si="20"/>
        <v>85.454545454545453</v>
      </c>
    </row>
    <row r="169" spans="1:6" ht="31.5" x14ac:dyDescent="0.25">
      <c r="A169" s="31"/>
      <c r="B169" s="34" t="s">
        <v>354</v>
      </c>
      <c r="C169" s="32" t="s">
        <v>29</v>
      </c>
      <c r="D169" s="34">
        <v>78</v>
      </c>
      <c r="E169" s="34">
        <v>62</v>
      </c>
      <c r="F169" s="35">
        <f t="shared" si="20"/>
        <v>79.487179487179489</v>
      </c>
    </row>
    <row r="170" spans="1:6" ht="47.25" customHeight="1" x14ac:dyDescent="0.25">
      <c r="A170" s="31">
        <v>22</v>
      </c>
      <c r="B170" s="113" t="s">
        <v>322</v>
      </c>
      <c r="C170" s="114"/>
      <c r="D170" s="114"/>
      <c r="E170" s="114"/>
      <c r="F170" s="115"/>
    </row>
    <row r="171" spans="1:6" x14ac:dyDescent="0.25">
      <c r="A171" s="31"/>
      <c r="B171" s="34" t="s">
        <v>355</v>
      </c>
      <c r="C171" s="32" t="s">
        <v>42</v>
      </c>
      <c r="D171" s="34">
        <v>1</v>
      </c>
      <c r="E171" s="34">
        <v>0</v>
      </c>
      <c r="F171" s="35">
        <f>E171/D171*100</f>
        <v>0</v>
      </c>
    </row>
    <row r="172" spans="1:6" ht="31.5" x14ac:dyDescent="0.25">
      <c r="A172" s="31"/>
      <c r="B172" s="34" t="s">
        <v>356</v>
      </c>
      <c r="C172" s="32" t="s">
        <v>42</v>
      </c>
      <c r="D172" s="34">
        <v>142</v>
      </c>
      <c r="E172" s="34">
        <v>174</v>
      </c>
      <c r="F172" s="35">
        <f>E172/D172*100</f>
        <v>122.53521126760563</v>
      </c>
    </row>
    <row r="173" spans="1:6" ht="47.25" x14ac:dyDescent="0.25">
      <c r="A173" s="31"/>
      <c r="B173" s="34" t="s">
        <v>357</v>
      </c>
      <c r="C173" s="32" t="s">
        <v>42</v>
      </c>
      <c r="D173" s="34">
        <v>1</v>
      </c>
      <c r="E173" s="34">
        <v>0</v>
      </c>
      <c r="F173" s="35">
        <f>E173/D173*100</f>
        <v>0</v>
      </c>
    </row>
    <row r="174" spans="1:6" x14ac:dyDescent="0.25">
      <c r="A174" s="31">
        <v>23</v>
      </c>
      <c r="B174" s="113" t="s">
        <v>400</v>
      </c>
      <c r="C174" s="114"/>
      <c r="D174" s="114"/>
      <c r="E174" s="114"/>
      <c r="F174" s="115"/>
    </row>
    <row r="175" spans="1:6" ht="63" x14ac:dyDescent="0.25">
      <c r="A175" s="31"/>
      <c r="B175" s="34" t="s">
        <v>411</v>
      </c>
      <c r="C175" s="32" t="s">
        <v>29</v>
      </c>
      <c r="D175" s="34">
        <v>99.3</v>
      </c>
      <c r="E175" s="34">
        <v>119</v>
      </c>
      <c r="F175" s="35">
        <f>E175/D175*100</f>
        <v>119.83887210473314</v>
      </c>
    </row>
    <row r="176" spans="1:6" ht="47.25" x14ac:dyDescent="0.25">
      <c r="A176" s="31"/>
      <c r="B176" s="34" t="s">
        <v>412</v>
      </c>
      <c r="C176" s="32" t="s">
        <v>413</v>
      </c>
      <c r="D176" s="34">
        <v>201432</v>
      </c>
      <c r="E176" s="34">
        <v>256845</v>
      </c>
      <c r="F176" s="35">
        <f>E176/D176*100</f>
        <v>127.50953175265103</v>
      </c>
    </row>
    <row r="177" spans="1:6" ht="47.25" x14ac:dyDescent="0.25">
      <c r="A177" s="31"/>
      <c r="B177" s="34" t="s">
        <v>414</v>
      </c>
      <c r="C177" s="32" t="s">
        <v>42</v>
      </c>
      <c r="D177" s="34">
        <v>0</v>
      </c>
      <c r="E177" s="34">
        <v>0</v>
      </c>
      <c r="F177" s="35" t="e">
        <f>E177/D177*100</f>
        <v>#DIV/0!</v>
      </c>
    </row>
    <row r="178" spans="1:6" ht="78.75" x14ac:dyDescent="0.25">
      <c r="A178" s="31"/>
      <c r="B178" s="34" t="s">
        <v>415</v>
      </c>
      <c r="C178" s="32" t="s">
        <v>42</v>
      </c>
      <c r="D178" s="34">
        <v>0</v>
      </c>
      <c r="E178" s="34">
        <v>2</v>
      </c>
      <c r="F178" s="35" t="e">
        <f t="shared" ref="F178:F179" si="21">E178/D178*100</f>
        <v>#DIV/0!</v>
      </c>
    </row>
    <row r="179" spans="1:6" ht="141.75" x14ac:dyDescent="0.25">
      <c r="A179" s="31"/>
      <c r="B179" s="34" t="s">
        <v>416</v>
      </c>
      <c r="C179" s="32" t="s">
        <v>42</v>
      </c>
      <c r="D179" s="34">
        <v>0</v>
      </c>
      <c r="E179" s="34">
        <v>0</v>
      </c>
      <c r="F179" s="35" t="e">
        <f t="shared" si="21"/>
        <v>#DIV/0!</v>
      </c>
    </row>
    <row r="180" spans="1:6" ht="47.25" customHeight="1" x14ac:dyDescent="0.25">
      <c r="A180" s="31">
        <v>24</v>
      </c>
      <c r="B180" s="113" t="s">
        <v>420</v>
      </c>
      <c r="C180" s="114"/>
      <c r="D180" s="114"/>
      <c r="E180" s="114"/>
      <c r="F180" s="115"/>
    </row>
    <row r="181" spans="1:6" ht="47.25" x14ac:dyDescent="0.25">
      <c r="A181" s="31"/>
      <c r="B181" s="34" t="s">
        <v>428</v>
      </c>
      <c r="C181" s="32" t="s">
        <v>42</v>
      </c>
      <c r="D181" s="34">
        <v>2</v>
      </c>
      <c r="E181" s="34">
        <v>4</v>
      </c>
      <c r="F181" s="35">
        <f>E181/D181*100</f>
        <v>200</v>
      </c>
    </row>
    <row r="182" spans="1:6" ht="110.25" x14ac:dyDescent="0.25">
      <c r="A182" s="31"/>
      <c r="B182" s="34" t="s">
        <v>429</v>
      </c>
      <c r="C182" s="32" t="s">
        <v>29</v>
      </c>
      <c r="D182" s="34">
        <v>50</v>
      </c>
      <c r="E182" s="34">
        <v>50</v>
      </c>
      <c r="F182" s="35">
        <f>E182/D182*100</f>
        <v>100</v>
      </c>
    </row>
    <row r="183" spans="1:6" ht="63" x14ac:dyDescent="0.25">
      <c r="A183" s="31"/>
      <c r="B183" s="34" t="s">
        <v>430</v>
      </c>
      <c r="C183" s="32" t="s">
        <v>42</v>
      </c>
      <c r="D183" s="34">
        <v>0</v>
      </c>
      <c r="E183" s="34">
        <v>0</v>
      </c>
      <c r="F183" s="35" t="e">
        <f>E183/D183*100</f>
        <v>#DIV/0!</v>
      </c>
    </row>
    <row r="184" spans="1:6" ht="78.75" x14ac:dyDescent="0.25">
      <c r="A184" s="31"/>
      <c r="B184" s="34" t="s">
        <v>431</v>
      </c>
      <c r="C184" s="32" t="s">
        <v>42</v>
      </c>
      <c r="D184" s="34">
        <v>0</v>
      </c>
      <c r="E184" s="34">
        <v>0</v>
      </c>
      <c r="F184" s="35" t="e">
        <f t="shared" ref="F184" si="22">E184/D184*100</f>
        <v>#DIV/0!</v>
      </c>
    </row>
  </sheetData>
  <sortState ref="A1:A145">
    <sortCondition ref="A1"/>
  </sortState>
  <customSheetViews>
    <customSheetView guid="{2A7BEF01-6941-4E56-B362-709CA47A3142}" showAutoFilter="1" topLeftCell="A19">
      <selection activeCell="E25" sqref="E25"/>
      <pageMargins left="0.78740157480314998" right="0.31496062992126" top="0.39370078740157499" bottom="0.59" header="0.3" footer="0.31496062992126"/>
      <pageSetup paperSize="9" orientation="portrait" r:id="rId1"/>
      <headerFooter>
        <oddFooter>&amp;RСтр. &amp;P&amp;L&amp;D</oddFooter>
      </headerFooter>
      <autoFilter ref="A1:A133"/>
    </customSheetView>
  </customSheetViews>
  <mergeCells count="26">
    <mergeCell ref="B170:F170"/>
    <mergeCell ref="B147:F147"/>
    <mergeCell ref="B129:F129"/>
    <mergeCell ref="B24:F24"/>
    <mergeCell ref="B5:F5"/>
    <mergeCell ref="B10:F10"/>
    <mergeCell ref="B14:F14"/>
    <mergeCell ref="B20:F20"/>
    <mergeCell ref="B41:F41"/>
    <mergeCell ref="B118:F118"/>
    <mergeCell ref="B180:F180"/>
    <mergeCell ref="B174:F174"/>
    <mergeCell ref="B2:F2"/>
    <mergeCell ref="B3:F3"/>
    <mergeCell ref="B152:F152"/>
    <mergeCell ref="B26:F26"/>
    <mergeCell ref="B36:F36"/>
    <mergeCell ref="B135:F135"/>
    <mergeCell ref="B47:F47"/>
    <mergeCell ref="B55:F55"/>
    <mergeCell ref="B60:F60"/>
    <mergeCell ref="B63:F63"/>
    <mergeCell ref="B71:F71"/>
    <mergeCell ref="B95:F95"/>
    <mergeCell ref="B103:F103"/>
    <mergeCell ref="B109:F109"/>
  </mergeCells>
  <pageMargins left="0.78740157480314965" right="0.31496062992125984" top="0.39370078740157483" bottom="0.59055118110236227" header="0.31496062992125984" footer="0.31496062992125984"/>
  <pageSetup paperSize="9" scale="70" fitToHeight="4" orientation="portrait" r:id="rId2"/>
  <headerFooter>
    <oddFooter>&amp;RСтр. &amp;P&amp;L&amp;D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Zeros="0" zoomScaleNormal="100" workbookViewId="0">
      <selection activeCell="D24" sqref="D24"/>
    </sheetView>
  </sheetViews>
  <sheetFormatPr defaultRowHeight="12.75" x14ac:dyDescent="0.25"/>
  <cols>
    <col min="1" max="1" width="4" style="38" customWidth="1"/>
    <col min="2" max="2" width="22.140625" style="38" customWidth="1"/>
    <col min="3" max="4" width="80.42578125" style="38" customWidth="1"/>
    <col min="5" max="8" width="9.140625" style="38"/>
    <col min="9" max="9" width="57.5703125" style="38" customWidth="1"/>
    <col min="10" max="16384" width="9.140625" style="38"/>
  </cols>
  <sheetData>
    <row r="1" spans="1:4" ht="22.5" customHeight="1" x14ac:dyDescent="0.25">
      <c r="A1" s="37"/>
      <c r="B1" s="124" t="s">
        <v>440</v>
      </c>
      <c r="C1" s="124"/>
      <c r="D1" s="124"/>
    </row>
    <row r="2" spans="1:4" ht="21" customHeight="1" x14ac:dyDescent="0.25">
      <c r="A2" s="125" t="s">
        <v>0</v>
      </c>
      <c r="B2" s="125"/>
      <c r="C2" s="125"/>
      <c r="D2" s="125"/>
    </row>
    <row r="3" spans="1:4" s="40" customFormat="1" ht="38.25" x14ac:dyDescent="0.25">
      <c r="A3" s="39" t="s">
        <v>1</v>
      </c>
      <c r="B3" s="39" t="s">
        <v>2</v>
      </c>
      <c r="C3" s="39" t="s">
        <v>121</v>
      </c>
      <c r="D3" s="39" t="s">
        <v>466</v>
      </c>
    </row>
    <row r="4" spans="1:4" ht="168.75" customHeight="1" x14ac:dyDescent="0.25">
      <c r="A4" s="41">
        <v>1</v>
      </c>
      <c r="B4" s="41" t="s">
        <v>286</v>
      </c>
      <c r="C4" s="42" t="s">
        <v>295</v>
      </c>
      <c r="D4" s="42" t="s">
        <v>467</v>
      </c>
    </row>
    <row r="5" spans="1:4" ht="134.25" customHeight="1" x14ac:dyDescent="0.25">
      <c r="A5" s="41">
        <v>2</v>
      </c>
      <c r="B5" s="41" t="s">
        <v>5</v>
      </c>
      <c r="C5" s="42" t="s">
        <v>124</v>
      </c>
      <c r="D5" s="42" t="s">
        <v>447</v>
      </c>
    </row>
    <row r="6" spans="1:4" ht="208.5" customHeight="1" x14ac:dyDescent="0.25">
      <c r="A6" s="41">
        <v>3</v>
      </c>
      <c r="B6" s="41" t="s">
        <v>247</v>
      </c>
      <c r="C6" s="42" t="s">
        <v>253</v>
      </c>
      <c r="D6" s="42" t="s">
        <v>456</v>
      </c>
    </row>
    <row r="7" spans="1:4" ht="361.5" customHeight="1" x14ac:dyDescent="0.25">
      <c r="A7" s="41">
        <v>4</v>
      </c>
      <c r="B7" s="41" t="s">
        <v>175</v>
      </c>
      <c r="C7" s="42" t="s">
        <v>185</v>
      </c>
      <c r="D7" s="42" t="s">
        <v>443</v>
      </c>
    </row>
    <row r="8" spans="1:4" ht="153" x14ac:dyDescent="0.25">
      <c r="A8" s="41">
        <v>5</v>
      </c>
      <c r="B8" s="41" t="s">
        <v>378</v>
      </c>
      <c r="C8" s="42" t="s">
        <v>174</v>
      </c>
      <c r="D8" s="42" t="s">
        <v>450</v>
      </c>
    </row>
    <row r="9" spans="1:4" ht="150.75" customHeight="1" x14ac:dyDescent="0.25">
      <c r="A9" s="41">
        <v>6</v>
      </c>
      <c r="B9" s="41" t="s">
        <v>8</v>
      </c>
      <c r="C9" s="42" t="s">
        <v>201</v>
      </c>
      <c r="D9" s="42" t="s">
        <v>459</v>
      </c>
    </row>
    <row r="10" spans="1:4" ht="112.5" customHeight="1" x14ac:dyDescent="0.25">
      <c r="A10" s="41">
        <v>7</v>
      </c>
      <c r="B10" s="41" t="s">
        <v>209</v>
      </c>
      <c r="C10" s="42" t="s">
        <v>215</v>
      </c>
      <c r="D10" s="79" t="s">
        <v>460</v>
      </c>
    </row>
    <row r="11" spans="1:4" ht="146.25" customHeight="1" x14ac:dyDescent="0.25">
      <c r="A11" s="41">
        <v>8</v>
      </c>
      <c r="B11" s="41" t="s">
        <v>202</v>
      </c>
      <c r="C11" s="42" t="s">
        <v>208</v>
      </c>
      <c r="D11" s="42" t="s">
        <v>461</v>
      </c>
    </row>
    <row r="12" spans="1:4" ht="161.25" customHeight="1" x14ac:dyDescent="0.25">
      <c r="A12" s="41">
        <v>9</v>
      </c>
      <c r="B12" s="41" t="s">
        <v>11</v>
      </c>
      <c r="C12" s="42" t="s">
        <v>314</v>
      </c>
      <c r="D12" s="42" t="s">
        <v>463</v>
      </c>
    </row>
    <row r="13" spans="1:4" ht="382.5" customHeight="1" x14ac:dyDescent="0.25">
      <c r="A13" s="41">
        <v>10</v>
      </c>
      <c r="B13" s="41" t="s">
        <v>296</v>
      </c>
      <c r="C13" s="42" t="s">
        <v>305</v>
      </c>
      <c r="D13" s="42" t="s">
        <v>468</v>
      </c>
    </row>
    <row r="14" spans="1:4" ht="148.5" customHeight="1" x14ac:dyDescent="0.25">
      <c r="A14" s="41">
        <v>11</v>
      </c>
      <c r="B14" s="41" t="s">
        <v>14</v>
      </c>
      <c r="C14" s="42" t="s">
        <v>125</v>
      </c>
      <c r="D14" s="42" t="s">
        <v>457</v>
      </c>
    </row>
    <row r="15" spans="1:4" ht="409.5" customHeight="1" x14ac:dyDescent="0.25">
      <c r="A15" s="41">
        <v>12</v>
      </c>
      <c r="B15" s="41" t="s">
        <v>254</v>
      </c>
      <c r="C15" s="42" t="s">
        <v>260</v>
      </c>
      <c r="D15" s="42" t="s">
        <v>448</v>
      </c>
    </row>
    <row r="16" spans="1:4" ht="409.5" customHeight="1" x14ac:dyDescent="0.25">
      <c r="A16" s="41">
        <v>13</v>
      </c>
      <c r="B16" s="41" t="s">
        <v>216</v>
      </c>
      <c r="C16" s="42" t="s">
        <v>246</v>
      </c>
      <c r="D16" s="42" t="s">
        <v>458</v>
      </c>
    </row>
    <row r="17" spans="1:5" ht="338.25" customHeight="1" x14ac:dyDescent="0.25">
      <c r="A17" s="41">
        <v>14</v>
      </c>
      <c r="B17" s="41" t="s">
        <v>136</v>
      </c>
      <c r="C17" s="81" t="s">
        <v>154</v>
      </c>
      <c r="D17" s="81" t="s">
        <v>455</v>
      </c>
    </row>
    <row r="18" spans="1:5" ht="322.5" customHeight="1" x14ac:dyDescent="0.25">
      <c r="A18" s="41">
        <v>15</v>
      </c>
      <c r="B18" s="41" t="s">
        <v>16</v>
      </c>
      <c r="C18" s="42" t="s">
        <v>315</v>
      </c>
      <c r="D18" s="42" t="s">
        <v>464</v>
      </c>
    </row>
    <row r="19" spans="1:5" ht="409.5" customHeight="1" x14ac:dyDescent="0.25">
      <c r="A19" s="41">
        <v>16</v>
      </c>
      <c r="B19" s="41" t="s">
        <v>155</v>
      </c>
      <c r="C19" s="42" t="s">
        <v>170</v>
      </c>
      <c r="D19" s="42" t="s">
        <v>453</v>
      </c>
    </row>
    <row r="20" spans="1:5" ht="198.75" customHeight="1" x14ac:dyDescent="0.25">
      <c r="A20" s="41">
        <v>17</v>
      </c>
      <c r="B20" s="41" t="s">
        <v>272</v>
      </c>
      <c r="C20" s="42" t="s">
        <v>394</v>
      </c>
      <c r="D20" s="82" t="s">
        <v>451</v>
      </c>
    </row>
    <row r="21" spans="1:5" ht="235.5" customHeight="1" x14ac:dyDescent="0.25">
      <c r="A21" s="41">
        <v>18</v>
      </c>
      <c r="B21" s="41" t="s">
        <v>261</v>
      </c>
      <c r="C21" s="42" t="s">
        <v>271</v>
      </c>
      <c r="D21" s="80" t="s">
        <v>452</v>
      </c>
      <c r="E21" s="43"/>
    </row>
    <row r="22" spans="1:5" ht="210" customHeight="1" x14ac:dyDescent="0.25">
      <c r="A22" s="41">
        <v>19</v>
      </c>
      <c r="B22" s="41" t="s">
        <v>19</v>
      </c>
      <c r="C22" s="42" t="s">
        <v>122</v>
      </c>
      <c r="D22" s="42" t="s">
        <v>449</v>
      </c>
    </row>
    <row r="23" spans="1:5" ht="48.75" customHeight="1" x14ac:dyDescent="0.25">
      <c r="A23" s="41">
        <v>20</v>
      </c>
      <c r="B23" s="41" t="s">
        <v>22</v>
      </c>
      <c r="C23" s="42" t="s">
        <v>123</v>
      </c>
      <c r="D23" s="42" t="s">
        <v>462</v>
      </c>
    </row>
    <row r="24" spans="1:5" ht="409.5" customHeight="1" x14ac:dyDescent="0.2">
      <c r="A24" s="41">
        <v>21</v>
      </c>
      <c r="B24" s="41" t="s">
        <v>320</v>
      </c>
      <c r="C24" s="42" t="s">
        <v>358</v>
      </c>
      <c r="D24" s="83" t="s">
        <v>444</v>
      </c>
    </row>
    <row r="25" spans="1:5" ht="159.75" customHeight="1" x14ac:dyDescent="0.25">
      <c r="A25" s="41">
        <v>22</v>
      </c>
      <c r="B25" s="41" t="s">
        <v>322</v>
      </c>
      <c r="C25" s="42" t="s">
        <v>359</v>
      </c>
      <c r="D25" s="42" t="s">
        <v>446</v>
      </c>
    </row>
    <row r="26" spans="1:5" ht="161.25" customHeight="1" x14ac:dyDescent="0.25">
      <c r="A26" s="41">
        <v>23</v>
      </c>
      <c r="B26" s="41" t="s">
        <v>400</v>
      </c>
      <c r="C26" s="42" t="s">
        <v>435</v>
      </c>
      <c r="D26" s="42" t="s">
        <v>445</v>
      </c>
    </row>
    <row r="27" spans="1:5" ht="242.25" customHeight="1" x14ac:dyDescent="0.25">
      <c r="A27" s="41">
        <v>24</v>
      </c>
      <c r="B27" s="41" t="s">
        <v>420</v>
      </c>
      <c r="C27" s="42" t="s">
        <v>432</v>
      </c>
      <c r="D27" s="42" t="s">
        <v>454</v>
      </c>
    </row>
  </sheetData>
  <customSheetViews>
    <customSheetView guid="{2A7BEF01-6941-4E56-B362-709CA47A3142}" zeroValues="0" fitToPage="1" topLeftCell="A19">
      <selection activeCell="B10" sqref="B10"/>
      <pageMargins left="0.39370078740157483" right="0.39370078740157483" top="0.39370078740157483" bottom="0.39370078740157483" header="0.31496062992125984" footer="0.31496062992125984"/>
      <pageSetup paperSize="9" scale="71" fitToHeight="0" orientation="portrait" r:id="rId1"/>
      <headerFooter>
        <oddFooter>&amp;RСтр. &amp;P&amp;L&amp;D</oddFooter>
      </headerFooter>
    </customSheetView>
  </customSheetViews>
  <mergeCells count="2">
    <mergeCell ref="B1:D1"/>
    <mergeCell ref="A2:D2"/>
  </mergeCells>
  <pageMargins left="0.39370078740157483" right="0.39370078740157483" top="0.39370078740157483" bottom="0.39370078740157483" header="0.31496062992125984" footer="0.31496062992125984"/>
  <pageSetup paperSize="9" scale="51" fitToHeight="0" orientation="portrait" r:id="rId2"/>
  <headerFooter>
    <oddFooter>&amp;RСтр. &amp;P&amp;L&amp;D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Zeros="0" tabSelected="1" workbookViewId="0">
      <selection activeCell="H21" sqref="H21"/>
    </sheetView>
  </sheetViews>
  <sheetFormatPr defaultRowHeight="15" x14ac:dyDescent="0.25"/>
  <cols>
    <col min="1" max="1" width="4.7109375" style="28" customWidth="1"/>
    <col min="2" max="2" width="32.7109375" style="28" customWidth="1"/>
    <col min="3" max="3" width="11" style="28" customWidth="1"/>
    <col min="4" max="4" width="10.140625" style="28" customWidth="1"/>
    <col min="5" max="5" width="10.42578125" style="28" bestFit="1" customWidth="1"/>
    <col min="6" max="6" width="11.42578125" style="28" bestFit="1" customWidth="1"/>
    <col min="7" max="7" width="9.140625" style="28"/>
    <col min="8" max="8" width="11" style="28" customWidth="1"/>
    <col min="9" max="9" width="12.85546875" style="28" customWidth="1"/>
    <col min="10" max="10" width="10.140625" style="28" customWidth="1"/>
    <col min="11" max="11" width="11.42578125" style="28" bestFit="1" customWidth="1"/>
    <col min="12" max="17" width="9.140625" style="28"/>
    <col min="18" max="18" width="13.28515625" style="28" customWidth="1"/>
    <col min="19" max="16384" width="9.140625" style="28"/>
  </cols>
  <sheetData>
    <row r="1" spans="1:18" ht="28.5" customHeight="1" x14ac:dyDescent="0.25">
      <c r="A1" s="128" t="s">
        <v>441</v>
      </c>
      <c r="B1" s="128"/>
      <c r="C1" s="128"/>
      <c r="D1" s="128"/>
      <c r="E1" s="128"/>
      <c r="F1" s="128"/>
      <c r="G1" s="128"/>
      <c r="H1" s="128"/>
      <c r="I1" s="128"/>
      <c r="J1" s="128"/>
      <c r="K1" s="128"/>
      <c r="L1" s="128"/>
      <c r="M1" s="128"/>
      <c r="N1" s="47"/>
      <c r="O1" s="47"/>
      <c r="P1" s="47"/>
      <c r="Q1" s="47"/>
    </row>
    <row r="2" spans="1:18" x14ac:dyDescent="0.25">
      <c r="A2" s="48" t="s">
        <v>24</v>
      </c>
      <c r="B2" s="47"/>
      <c r="C2" s="47"/>
      <c r="D2" s="47"/>
      <c r="E2" s="47"/>
      <c r="F2" s="47"/>
      <c r="G2" s="47"/>
      <c r="H2" s="47"/>
      <c r="I2" s="47"/>
      <c r="J2" s="47"/>
      <c r="K2" s="47"/>
      <c r="L2" s="47"/>
      <c r="M2" s="47"/>
      <c r="N2" s="47"/>
      <c r="O2" s="47"/>
      <c r="P2" s="47"/>
      <c r="Q2" s="47"/>
    </row>
    <row r="3" spans="1:18" x14ac:dyDescent="0.25">
      <c r="A3" s="126" t="s">
        <v>1</v>
      </c>
      <c r="B3" s="126" t="s">
        <v>135</v>
      </c>
      <c r="C3" s="49" t="s">
        <v>418</v>
      </c>
      <c r="D3" s="49"/>
      <c r="E3" s="49"/>
      <c r="F3" s="49"/>
      <c r="G3" s="49"/>
      <c r="H3" s="49" t="s">
        <v>419</v>
      </c>
      <c r="I3" s="49"/>
      <c r="J3" s="49"/>
      <c r="K3" s="49"/>
      <c r="L3" s="49"/>
      <c r="M3" s="49" t="s">
        <v>134</v>
      </c>
      <c r="N3" s="49"/>
      <c r="O3" s="49"/>
      <c r="P3" s="49"/>
      <c r="Q3" s="49"/>
    </row>
    <row r="4" spans="1:18" x14ac:dyDescent="0.25">
      <c r="A4" s="127"/>
      <c r="B4" s="127"/>
      <c r="C4" s="59" t="s">
        <v>133</v>
      </c>
      <c r="D4" s="59" t="s">
        <v>132</v>
      </c>
      <c r="E4" s="59" t="s">
        <v>131</v>
      </c>
      <c r="F4" s="59" t="s">
        <v>130</v>
      </c>
      <c r="G4" s="59" t="s">
        <v>129</v>
      </c>
      <c r="H4" s="59" t="s">
        <v>133</v>
      </c>
      <c r="I4" s="59" t="s">
        <v>132</v>
      </c>
      <c r="J4" s="59" t="s">
        <v>131</v>
      </c>
      <c r="K4" s="59" t="s">
        <v>130</v>
      </c>
      <c r="L4" s="59" t="s">
        <v>129</v>
      </c>
      <c r="M4" s="59" t="s">
        <v>133</v>
      </c>
      <c r="N4" s="59" t="s">
        <v>132</v>
      </c>
      <c r="O4" s="59" t="s">
        <v>131</v>
      </c>
      <c r="P4" s="59" t="s">
        <v>130</v>
      </c>
      <c r="Q4" s="59" t="s">
        <v>129</v>
      </c>
    </row>
    <row r="5" spans="1:18" ht="71.25" x14ac:dyDescent="0.25">
      <c r="A5" s="27">
        <v>1</v>
      </c>
      <c r="B5" s="27" t="s">
        <v>128</v>
      </c>
      <c r="C5" s="62">
        <v>1299</v>
      </c>
      <c r="D5" s="62">
        <v>507.49820999999997</v>
      </c>
      <c r="E5" s="62">
        <v>5.1272900000000003</v>
      </c>
      <c r="F5" s="62"/>
      <c r="G5" s="62">
        <v>786.37450000000001</v>
      </c>
      <c r="H5" s="62">
        <v>1299</v>
      </c>
      <c r="I5" s="62">
        <v>507.49820999999997</v>
      </c>
      <c r="J5" s="62">
        <v>5.1272900000000003</v>
      </c>
      <c r="K5" s="62"/>
      <c r="L5" s="62">
        <v>786.37450000000001</v>
      </c>
      <c r="M5" s="62">
        <f t="shared" ref="M5:M28" si="0">IF(C5=0,0,ROUND(H5/C5*100,1))</f>
        <v>100</v>
      </c>
      <c r="N5" s="62">
        <f t="shared" ref="N5:N29" si="1">IF(D5=0,0,ROUND(I5/D5*100,1))</f>
        <v>100</v>
      </c>
      <c r="O5" s="62">
        <f t="shared" ref="O5:O29" si="2">IF(E5=0,0,ROUND(J5/E5*100,1))</f>
        <v>100</v>
      </c>
      <c r="P5" s="62">
        <f t="shared" ref="P5:P29" si="3">IF(F5=0,0,ROUND(K5/F5*100,1))</f>
        <v>0</v>
      </c>
      <c r="Q5" s="62">
        <f t="shared" ref="Q5:Q29" si="4">IF(G5=0,0,ROUND(L5/G5*100,1))</f>
        <v>100</v>
      </c>
    </row>
    <row r="6" spans="1:18" ht="60" customHeight="1" x14ac:dyDescent="0.25">
      <c r="A6" s="27">
        <v>2</v>
      </c>
      <c r="B6" s="27" t="s">
        <v>286</v>
      </c>
      <c r="C6" s="62">
        <v>596.4</v>
      </c>
      <c r="D6" s="62"/>
      <c r="E6" s="62"/>
      <c r="F6" s="62">
        <v>596.4</v>
      </c>
      <c r="G6" s="62"/>
      <c r="H6" s="62">
        <v>556.01</v>
      </c>
      <c r="I6" s="62"/>
      <c r="J6" s="62"/>
      <c r="K6" s="62">
        <v>556.01</v>
      </c>
      <c r="L6" s="62"/>
      <c r="M6" s="62">
        <f t="shared" si="0"/>
        <v>93.2</v>
      </c>
      <c r="N6" s="62">
        <f t="shared" si="1"/>
        <v>0</v>
      </c>
      <c r="O6" s="62">
        <f t="shared" si="2"/>
        <v>0</v>
      </c>
      <c r="P6" s="62">
        <f t="shared" si="3"/>
        <v>93.2</v>
      </c>
      <c r="Q6" s="62">
        <f t="shared" si="4"/>
        <v>0</v>
      </c>
    </row>
    <row r="7" spans="1:18" ht="99.75" x14ac:dyDescent="0.25">
      <c r="A7" s="27">
        <v>3</v>
      </c>
      <c r="B7" s="27" t="s">
        <v>247</v>
      </c>
      <c r="C7" s="62">
        <v>5.6</v>
      </c>
      <c r="D7" s="62"/>
      <c r="E7" s="62"/>
      <c r="F7" s="62">
        <v>5.6</v>
      </c>
      <c r="G7" s="62"/>
      <c r="H7" s="62">
        <v>5.6</v>
      </c>
      <c r="I7" s="62"/>
      <c r="J7" s="62"/>
      <c r="K7" s="62">
        <v>5.6</v>
      </c>
      <c r="L7" s="62"/>
      <c r="M7" s="62">
        <f t="shared" si="0"/>
        <v>100</v>
      </c>
      <c r="N7" s="62">
        <f t="shared" si="1"/>
        <v>0</v>
      </c>
      <c r="O7" s="62">
        <f t="shared" si="2"/>
        <v>0</v>
      </c>
      <c r="P7" s="62">
        <f t="shared" si="3"/>
        <v>100</v>
      </c>
      <c r="Q7" s="62">
        <f t="shared" si="4"/>
        <v>0</v>
      </c>
    </row>
    <row r="8" spans="1:18" ht="42.75" x14ac:dyDescent="0.25">
      <c r="A8" s="27">
        <v>4</v>
      </c>
      <c r="B8" s="27" t="s">
        <v>175</v>
      </c>
      <c r="C8" s="62">
        <v>30</v>
      </c>
      <c r="D8" s="62"/>
      <c r="E8" s="62"/>
      <c r="F8" s="62">
        <v>30</v>
      </c>
      <c r="G8" s="62"/>
      <c r="H8" s="62">
        <v>22.5274</v>
      </c>
      <c r="I8" s="62"/>
      <c r="J8" s="62"/>
      <c r="K8" s="62">
        <v>22.5274</v>
      </c>
      <c r="L8" s="62"/>
      <c r="M8" s="62">
        <f t="shared" si="0"/>
        <v>75.099999999999994</v>
      </c>
      <c r="N8" s="62">
        <f t="shared" si="1"/>
        <v>0</v>
      </c>
      <c r="O8" s="62">
        <f t="shared" si="2"/>
        <v>0</v>
      </c>
      <c r="P8" s="62">
        <f t="shared" si="3"/>
        <v>75.099999999999994</v>
      </c>
      <c r="Q8" s="62">
        <f t="shared" si="4"/>
        <v>0</v>
      </c>
    </row>
    <row r="9" spans="1:18" ht="128.25" x14ac:dyDescent="0.25">
      <c r="A9" s="27">
        <v>5</v>
      </c>
      <c r="B9" s="27" t="s">
        <v>378</v>
      </c>
      <c r="C9" s="62"/>
      <c r="D9" s="62"/>
      <c r="E9" s="62"/>
      <c r="F9" s="62"/>
      <c r="G9" s="62"/>
      <c r="H9" s="62"/>
      <c r="I9" s="63"/>
      <c r="J9" s="63"/>
      <c r="K9" s="64"/>
      <c r="L9" s="62"/>
      <c r="M9" s="62">
        <f t="shared" si="0"/>
        <v>0</v>
      </c>
      <c r="N9" s="62">
        <f t="shared" si="1"/>
        <v>0</v>
      </c>
      <c r="O9" s="62">
        <f t="shared" si="2"/>
        <v>0</v>
      </c>
      <c r="P9" s="62">
        <f t="shared" si="3"/>
        <v>0</v>
      </c>
      <c r="Q9" s="62">
        <f t="shared" si="4"/>
        <v>0</v>
      </c>
    </row>
    <row r="10" spans="1:18" ht="71.25" x14ac:dyDescent="0.25">
      <c r="A10" s="27">
        <v>6</v>
      </c>
      <c r="B10" s="27" t="s">
        <v>8</v>
      </c>
      <c r="C10" s="62">
        <v>9585.875</v>
      </c>
      <c r="D10" s="62"/>
      <c r="E10" s="62"/>
      <c r="F10" s="62">
        <v>9585.875</v>
      </c>
      <c r="G10" s="62"/>
      <c r="H10" s="62">
        <v>7507.7550000000001</v>
      </c>
      <c r="I10" s="62"/>
      <c r="J10" s="62"/>
      <c r="K10" s="62">
        <v>7507.7550000000001</v>
      </c>
      <c r="L10" s="62"/>
      <c r="M10" s="62">
        <f t="shared" si="0"/>
        <v>78.3</v>
      </c>
      <c r="N10" s="62">
        <f t="shared" si="1"/>
        <v>0</v>
      </c>
      <c r="O10" s="62">
        <v>0</v>
      </c>
      <c r="P10" s="62">
        <f t="shared" si="3"/>
        <v>78.3</v>
      </c>
      <c r="Q10" s="62">
        <f t="shared" si="4"/>
        <v>0</v>
      </c>
    </row>
    <row r="11" spans="1:18" ht="57" x14ac:dyDescent="0.25">
      <c r="A11" s="27">
        <v>7</v>
      </c>
      <c r="B11" s="27" t="s">
        <v>209</v>
      </c>
      <c r="C11" s="62">
        <v>27.5</v>
      </c>
      <c r="D11" s="62"/>
      <c r="E11" s="62"/>
      <c r="F11" s="62">
        <v>27.5</v>
      </c>
      <c r="G11" s="62"/>
      <c r="H11" s="62">
        <v>27.260999999999999</v>
      </c>
      <c r="I11" s="62"/>
      <c r="J11" s="62"/>
      <c r="K11" s="62">
        <v>27.260999999999999</v>
      </c>
      <c r="L11" s="62"/>
      <c r="M11" s="62">
        <f t="shared" si="0"/>
        <v>99.1</v>
      </c>
      <c r="N11" s="62">
        <f t="shared" si="1"/>
        <v>0</v>
      </c>
      <c r="O11" s="62">
        <f t="shared" si="2"/>
        <v>0</v>
      </c>
      <c r="P11" s="62">
        <f t="shared" si="3"/>
        <v>99.1</v>
      </c>
      <c r="Q11" s="62">
        <f t="shared" si="4"/>
        <v>0</v>
      </c>
    </row>
    <row r="12" spans="1:18" ht="71.25" x14ac:dyDescent="0.25">
      <c r="A12" s="27">
        <v>8</v>
      </c>
      <c r="B12" s="27" t="s">
        <v>202</v>
      </c>
      <c r="C12" s="62">
        <v>5733.51</v>
      </c>
      <c r="D12" s="62"/>
      <c r="E12" s="62"/>
      <c r="F12" s="62">
        <v>5733.51</v>
      </c>
      <c r="G12" s="62"/>
      <c r="H12" s="62">
        <v>4873.66</v>
      </c>
      <c r="I12" s="62"/>
      <c r="J12" s="62"/>
      <c r="K12" s="62">
        <v>4873.66</v>
      </c>
      <c r="L12" s="62"/>
      <c r="M12" s="62">
        <f t="shared" si="0"/>
        <v>85</v>
      </c>
      <c r="N12" s="62">
        <f t="shared" si="1"/>
        <v>0</v>
      </c>
      <c r="O12" s="62">
        <f t="shared" si="2"/>
        <v>0</v>
      </c>
      <c r="P12" s="62">
        <f t="shared" si="3"/>
        <v>85</v>
      </c>
      <c r="Q12" s="62">
        <f t="shared" si="4"/>
        <v>0</v>
      </c>
      <c r="R12" s="46"/>
    </row>
    <row r="13" spans="1:18" ht="142.5" x14ac:dyDescent="0.25">
      <c r="A13" s="27">
        <v>9</v>
      </c>
      <c r="B13" s="27" t="s">
        <v>11</v>
      </c>
      <c r="C13" s="62">
        <v>146.1</v>
      </c>
      <c r="D13" s="62"/>
      <c r="E13" s="62"/>
      <c r="F13" s="62">
        <v>146.1</v>
      </c>
      <c r="G13" s="62"/>
      <c r="H13" s="62">
        <v>146.1</v>
      </c>
      <c r="I13" s="62"/>
      <c r="J13" s="62"/>
      <c r="K13" s="62">
        <v>146.1</v>
      </c>
      <c r="L13" s="62"/>
      <c r="M13" s="62">
        <f t="shared" si="0"/>
        <v>100</v>
      </c>
      <c r="N13" s="62">
        <v>0</v>
      </c>
      <c r="O13" s="62">
        <v>0</v>
      </c>
      <c r="P13" s="62">
        <f t="shared" si="3"/>
        <v>100</v>
      </c>
      <c r="Q13" s="62">
        <f t="shared" si="4"/>
        <v>0</v>
      </c>
    </row>
    <row r="14" spans="1:18" ht="71.25" x14ac:dyDescent="0.25">
      <c r="A14" s="27">
        <v>10</v>
      </c>
      <c r="B14" s="27" t="s">
        <v>296</v>
      </c>
      <c r="C14" s="62">
        <v>620</v>
      </c>
      <c r="D14" s="62"/>
      <c r="E14" s="62"/>
      <c r="F14" s="62">
        <v>620</v>
      </c>
      <c r="G14" s="62"/>
      <c r="H14" s="62">
        <v>20</v>
      </c>
      <c r="I14" s="62"/>
      <c r="J14" s="62"/>
      <c r="K14" s="62">
        <v>20</v>
      </c>
      <c r="L14" s="62"/>
      <c r="M14" s="62">
        <f t="shared" si="0"/>
        <v>3.2</v>
      </c>
      <c r="N14" s="62">
        <f t="shared" si="1"/>
        <v>0</v>
      </c>
      <c r="O14" s="62">
        <f t="shared" si="2"/>
        <v>0</v>
      </c>
      <c r="P14" s="62">
        <f t="shared" si="3"/>
        <v>3.2</v>
      </c>
      <c r="Q14" s="62">
        <f t="shared" si="4"/>
        <v>0</v>
      </c>
    </row>
    <row r="15" spans="1:18" ht="57" x14ac:dyDescent="0.25">
      <c r="A15" s="27">
        <v>11</v>
      </c>
      <c r="B15" s="27" t="s">
        <v>14</v>
      </c>
      <c r="C15" s="62">
        <v>5</v>
      </c>
      <c r="D15" s="62"/>
      <c r="E15" s="62"/>
      <c r="F15" s="62">
        <v>5</v>
      </c>
      <c r="G15" s="62"/>
      <c r="H15" s="62">
        <v>0</v>
      </c>
      <c r="I15" s="62"/>
      <c r="J15" s="62"/>
      <c r="K15" s="62"/>
      <c r="L15" s="62"/>
      <c r="M15" s="62">
        <f t="shared" si="0"/>
        <v>0</v>
      </c>
      <c r="N15" s="62">
        <f t="shared" si="1"/>
        <v>0</v>
      </c>
      <c r="O15" s="62">
        <f t="shared" si="2"/>
        <v>0</v>
      </c>
      <c r="P15" s="62">
        <f t="shared" si="3"/>
        <v>0</v>
      </c>
      <c r="Q15" s="62">
        <f t="shared" si="4"/>
        <v>0</v>
      </c>
    </row>
    <row r="16" spans="1:18" ht="71.25" x14ac:dyDescent="0.25">
      <c r="A16" s="27">
        <v>12</v>
      </c>
      <c r="B16" s="27" t="s">
        <v>254</v>
      </c>
      <c r="C16" s="62">
        <v>53.305999999999997</v>
      </c>
      <c r="D16" s="62"/>
      <c r="E16" s="62"/>
      <c r="F16" s="62">
        <v>53.305999999999997</v>
      </c>
      <c r="G16" s="62"/>
      <c r="H16" s="62">
        <v>51.305999999999997</v>
      </c>
      <c r="I16" s="62"/>
      <c r="J16" s="62"/>
      <c r="K16" s="62">
        <v>51.305999999999997</v>
      </c>
      <c r="L16" s="62"/>
      <c r="M16" s="62">
        <f t="shared" si="0"/>
        <v>96.2</v>
      </c>
      <c r="N16" s="62">
        <f t="shared" si="1"/>
        <v>0</v>
      </c>
      <c r="O16" s="62">
        <f t="shared" si="2"/>
        <v>0</v>
      </c>
      <c r="P16" s="62">
        <f t="shared" si="3"/>
        <v>96.2</v>
      </c>
      <c r="Q16" s="62">
        <f t="shared" si="4"/>
        <v>0</v>
      </c>
    </row>
    <row r="17" spans="1:18" ht="42.75" x14ac:dyDescent="0.25">
      <c r="A17" s="27">
        <v>13</v>
      </c>
      <c r="B17" s="27" t="s">
        <v>216</v>
      </c>
      <c r="C17" s="62">
        <v>160</v>
      </c>
      <c r="D17" s="62">
        <v>0</v>
      </c>
      <c r="E17" s="62">
        <v>0</v>
      </c>
      <c r="F17" s="62">
        <v>150</v>
      </c>
      <c r="G17" s="62">
        <v>10</v>
      </c>
      <c r="H17" s="62">
        <v>160</v>
      </c>
      <c r="I17" s="62"/>
      <c r="J17" s="62"/>
      <c r="K17" s="62">
        <v>150</v>
      </c>
      <c r="L17" s="62">
        <v>10</v>
      </c>
      <c r="M17" s="62">
        <f t="shared" si="0"/>
        <v>100</v>
      </c>
      <c r="N17" s="62">
        <f t="shared" si="1"/>
        <v>0</v>
      </c>
      <c r="O17" s="62">
        <f t="shared" si="2"/>
        <v>0</v>
      </c>
      <c r="P17" s="62">
        <f t="shared" si="3"/>
        <v>100</v>
      </c>
      <c r="Q17" s="62">
        <f t="shared" si="4"/>
        <v>100</v>
      </c>
      <c r="R17" s="46"/>
    </row>
    <row r="18" spans="1:18" ht="42.75" x14ac:dyDescent="0.25">
      <c r="A18" s="65">
        <v>14</v>
      </c>
      <c r="B18" s="65" t="s">
        <v>136</v>
      </c>
      <c r="C18" s="66">
        <f>D18+E18+F18+G18</f>
        <v>63622.9</v>
      </c>
      <c r="D18" s="66">
        <v>27282</v>
      </c>
      <c r="E18" s="66">
        <v>15343.9</v>
      </c>
      <c r="F18" s="66">
        <v>20997</v>
      </c>
      <c r="G18" s="61"/>
      <c r="H18" s="66">
        <f>I18+J18+K18+L18</f>
        <v>50430.86</v>
      </c>
      <c r="I18" s="66">
        <f>14898+11631.4</f>
        <v>26529.4</v>
      </c>
      <c r="J18" s="66">
        <f>1094+4198.96+79.5+125.8+209.8+117.6</f>
        <v>5825.6600000000008</v>
      </c>
      <c r="K18" s="66">
        <f>17997.1+11.1+42+22.8+2.8</f>
        <v>18075.799999999996</v>
      </c>
      <c r="L18" s="66"/>
      <c r="M18" s="61">
        <f t="shared" si="0"/>
        <v>79.3</v>
      </c>
      <c r="N18" s="61">
        <f t="shared" si="1"/>
        <v>97.2</v>
      </c>
      <c r="O18" s="61">
        <f t="shared" si="2"/>
        <v>38</v>
      </c>
      <c r="P18" s="61">
        <f t="shared" si="3"/>
        <v>86.1</v>
      </c>
      <c r="Q18" s="61">
        <f t="shared" si="4"/>
        <v>0</v>
      </c>
    </row>
    <row r="19" spans="1:18" ht="57" x14ac:dyDescent="0.25">
      <c r="A19" s="27">
        <v>15</v>
      </c>
      <c r="B19" s="27" t="s">
        <v>16</v>
      </c>
      <c r="C19" s="84">
        <f>D19+E19+F19+G19</f>
        <v>98184</v>
      </c>
      <c r="D19" s="84">
        <v>78347</v>
      </c>
      <c r="E19" s="84">
        <v>19783</v>
      </c>
      <c r="F19" s="84">
        <v>54</v>
      </c>
      <c r="G19" s="84">
        <v>0</v>
      </c>
      <c r="H19" s="84">
        <f>I19+J19+K19+L19</f>
        <v>63388.415999999997</v>
      </c>
      <c r="I19" s="84">
        <f>62333.147</f>
        <v>62333.146999999997</v>
      </c>
      <c r="J19" s="84">
        <v>1001.269</v>
      </c>
      <c r="K19" s="84">
        <v>54</v>
      </c>
      <c r="L19" s="84">
        <v>0</v>
      </c>
      <c r="M19" s="85">
        <f>H19/C19*100</f>
        <v>64.560840870202881</v>
      </c>
      <c r="N19" s="85">
        <f t="shared" ref="N19:P19" si="5">I19/D19*100</f>
        <v>79.560349470943365</v>
      </c>
      <c r="O19" s="85">
        <f t="shared" si="5"/>
        <v>5.0612596673911945</v>
      </c>
      <c r="P19" s="85">
        <f t="shared" si="5"/>
        <v>100</v>
      </c>
      <c r="Q19" s="84"/>
    </row>
    <row r="20" spans="1:18" ht="57" x14ac:dyDescent="0.25">
      <c r="A20" s="27">
        <v>16</v>
      </c>
      <c r="B20" s="27" t="s">
        <v>155</v>
      </c>
      <c r="C20" s="62">
        <v>560</v>
      </c>
      <c r="D20" s="62"/>
      <c r="E20" s="62">
        <v>1.1100000000000001</v>
      </c>
      <c r="F20" s="62">
        <v>558.89</v>
      </c>
      <c r="G20" s="62"/>
      <c r="H20" s="62">
        <v>560</v>
      </c>
      <c r="I20" s="62"/>
      <c r="J20" s="62">
        <v>1.1100000000000001</v>
      </c>
      <c r="K20" s="62">
        <v>558.89</v>
      </c>
      <c r="L20" s="62"/>
      <c r="M20" s="62">
        <f t="shared" si="0"/>
        <v>100</v>
      </c>
      <c r="N20" s="62">
        <f t="shared" si="1"/>
        <v>0</v>
      </c>
      <c r="O20" s="62">
        <f t="shared" si="2"/>
        <v>100</v>
      </c>
      <c r="P20" s="62">
        <f t="shared" si="3"/>
        <v>100</v>
      </c>
      <c r="Q20" s="62">
        <f t="shared" si="4"/>
        <v>0</v>
      </c>
    </row>
    <row r="21" spans="1:18" ht="42.75" x14ac:dyDescent="0.25">
      <c r="A21" s="27">
        <v>17</v>
      </c>
      <c r="B21" s="27" t="s">
        <v>272</v>
      </c>
      <c r="C21" s="62">
        <v>100</v>
      </c>
      <c r="D21" s="62"/>
      <c r="E21" s="62"/>
      <c r="F21" s="62">
        <v>100</v>
      </c>
      <c r="G21" s="62"/>
      <c r="H21" s="62">
        <v>99.9</v>
      </c>
      <c r="I21" s="62"/>
      <c r="J21" s="62"/>
      <c r="K21" s="62">
        <v>99.9</v>
      </c>
      <c r="L21" s="62"/>
      <c r="M21" s="62">
        <v>99.9</v>
      </c>
      <c r="N21" s="62"/>
      <c r="O21" s="62"/>
      <c r="P21" s="62">
        <v>99.9</v>
      </c>
      <c r="Q21" s="62"/>
    </row>
    <row r="22" spans="1:18" ht="28.5" x14ac:dyDescent="0.25">
      <c r="A22" s="27">
        <v>18</v>
      </c>
      <c r="B22" s="27" t="s">
        <v>261</v>
      </c>
      <c r="C22" s="62">
        <v>100</v>
      </c>
      <c r="D22" s="62"/>
      <c r="E22" s="62"/>
      <c r="F22" s="62">
        <v>100</v>
      </c>
      <c r="G22" s="62"/>
      <c r="H22" s="62">
        <v>99.9</v>
      </c>
      <c r="I22" s="62"/>
      <c r="J22" s="62"/>
      <c r="K22" s="62">
        <v>99.9</v>
      </c>
      <c r="L22" s="62"/>
      <c r="M22" s="62">
        <f t="shared" si="0"/>
        <v>99.9</v>
      </c>
      <c r="N22" s="62">
        <f t="shared" si="1"/>
        <v>0</v>
      </c>
      <c r="O22" s="62">
        <f t="shared" si="2"/>
        <v>0</v>
      </c>
      <c r="P22" s="62">
        <f t="shared" si="3"/>
        <v>99.9</v>
      </c>
      <c r="Q22" s="62">
        <f t="shared" si="4"/>
        <v>0</v>
      </c>
    </row>
    <row r="23" spans="1:18" ht="57" x14ac:dyDescent="0.25">
      <c r="A23" s="27">
        <v>19</v>
      </c>
      <c r="B23" s="27" t="s">
        <v>19</v>
      </c>
      <c r="C23" s="62">
        <v>262.7</v>
      </c>
      <c r="D23" s="62"/>
      <c r="E23" s="62"/>
      <c r="F23" s="62">
        <v>262.7</v>
      </c>
      <c r="G23" s="62"/>
      <c r="H23" s="62">
        <v>262.7</v>
      </c>
      <c r="I23" s="62"/>
      <c r="J23" s="62"/>
      <c r="K23" s="62">
        <v>262.7</v>
      </c>
      <c r="L23" s="62"/>
      <c r="M23" s="62">
        <f t="shared" si="0"/>
        <v>100</v>
      </c>
      <c r="N23" s="62">
        <f t="shared" si="1"/>
        <v>0</v>
      </c>
      <c r="O23" s="62">
        <f t="shared" si="2"/>
        <v>0</v>
      </c>
      <c r="P23" s="62">
        <f t="shared" si="3"/>
        <v>100</v>
      </c>
      <c r="Q23" s="62">
        <f t="shared" si="4"/>
        <v>0</v>
      </c>
    </row>
    <row r="24" spans="1:18" ht="71.25" x14ac:dyDescent="0.25">
      <c r="A24" s="27">
        <v>20</v>
      </c>
      <c r="B24" s="27" t="s">
        <v>22</v>
      </c>
      <c r="C24" s="62">
        <v>225</v>
      </c>
      <c r="D24" s="62"/>
      <c r="E24" s="62"/>
      <c r="F24" s="62">
        <v>225</v>
      </c>
      <c r="G24" s="62"/>
      <c r="H24" s="62">
        <v>218.71700000000001</v>
      </c>
      <c r="I24" s="62"/>
      <c r="J24" s="62"/>
      <c r="K24" s="62">
        <v>218.71700000000001</v>
      </c>
      <c r="L24" s="62"/>
      <c r="M24" s="62">
        <f t="shared" si="0"/>
        <v>97.2</v>
      </c>
      <c r="N24" s="62">
        <f t="shared" si="1"/>
        <v>0</v>
      </c>
      <c r="O24" s="62">
        <f t="shared" si="2"/>
        <v>0</v>
      </c>
      <c r="P24" s="62">
        <f t="shared" si="3"/>
        <v>97.2</v>
      </c>
      <c r="Q24" s="62">
        <f t="shared" si="4"/>
        <v>0</v>
      </c>
      <c r="R24" s="46"/>
    </row>
    <row r="25" spans="1:18" ht="42.75" x14ac:dyDescent="0.25">
      <c r="A25" s="27">
        <v>21</v>
      </c>
      <c r="B25" s="27" t="s">
        <v>320</v>
      </c>
      <c r="C25" s="62">
        <v>10</v>
      </c>
      <c r="D25" s="62"/>
      <c r="E25" s="62"/>
      <c r="F25" s="62">
        <v>10</v>
      </c>
      <c r="G25" s="62"/>
      <c r="H25" s="62">
        <v>10</v>
      </c>
      <c r="I25" s="62"/>
      <c r="J25" s="62"/>
      <c r="K25" s="62">
        <v>10</v>
      </c>
      <c r="L25" s="62"/>
      <c r="M25" s="62">
        <f t="shared" si="0"/>
        <v>100</v>
      </c>
      <c r="N25" s="62"/>
      <c r="O25" s="62"/>
      <c r="P25" s="62">
        <f t="shared" si="3"/>
        <v>100</v>
      </c>
      <c r="Q25" s="62"/>
    </row>
    <row r="26" spans="1:18" ht="142.5" x14ac:dyDescent="0.25">
      <c r="A26" s="27">
        <v>22</v>
      </c>
      <c r="B26" s="27" t="s">
        <v>322</v>
      </c>
      <c r="C26" s="62">
        <v>14</v>
      </c>
      <c r="D26" s="62"/>
      <c r="E26" s="62"/>
      <c r="F26" s="62">
        <v>14</v>
      </c>
      <c r="G26" s="62"/>
      <c r="H26" s="62">
        <v>14</v>
      </c>
      <c r="I26" s="62"/>
      <c r="J26" s="62"/>
      <c r="K26" s="62">
        <v>14</v>
      </c>
      <c r="L26" s="62"/>
      <c r="M26" s="62">
        <f t="shared" ref="M26:M27" si="6">IF(C26=0,0,ROUND(H26/C26*100,1))</f>
        <v>100</v>
      </c>
      <c r="N26" s="62"/>
      <c r="O26" s="62"/>
      <c r="P26" s="62">
        <f t="shared" ref="P26:P27" si="7">IF(F26=0,0,ROUND(K26/F26*100,1))</f>
        <v>100</v>
      </c>
      <c r="Q26" s="62"/>
    </row>
    <row r="27" spans="1:18" ht="71.25" x14ac:dyDescent="0.25">
      <c r="A27" s="27">
        <v>23</v>
      </c>
      <c r="B27" s="27" t="s">
        <v>417</v>
      </c>
      <c r="C27" s="62">
        <v>5315</v>
      </c>
      <c r="D27" s="62"/>
      <c r="E27" s="62"/>
      <c r="F27" s="62">
        <v>5315</v>
      </c>
      <c r="G27" s="62"/>
      <c r="H27" s="62">
        <v>5315</v>
      </c>
      <c r="I27" s="62"/>
      <c r="J27" s="62"/>
      <c r="K27" s="62">
        <v>5315</v>
      </c>
      <c r="L27" s="62"/>
      <c r="M27" s="62">
        <f t="shared" si="6"/>
        <v>100</v>
      </c>
      <c r="N27" s="62"/>
      <c r="O27" s="62"/>
      <c r="P27" s="62">
        <f t="shared" si="7"/>
        <v>100</v>
      </c>
      <c r="Q27" s="62"/>
    </row>
    <row r="28" spans="1:18" ht="57" x14ac:dyDescent="0.25">
      <c r="A28" s="27">
        <v>24</v>
      </c>
      <c r="B28" s="27" t="s">
        <v>420</v>
      </c>
      <c r="C28" s="62"/>
      <c r="D28" s="62"/>
      <c r="E28" s="62"/>
      <c r="F28" s="62"/>
      <c r="G28" s="62"/>
      <c r="H28" s="62"/>
      <c r="I28" s="62"/>
      <c r="J28" s="62"/>
      <c r="K28" s="62"/>
      <c r="L28" s="62"/>
      <c r="M28" s="62">
        <f t="shared" si="0"/>
        <v>0</v>
      </c>
      <c r="N28" s="62"/>
      <c r="O28" s="62"/>
      <c r="P28" s="62">
        <f t="shared" si="3"/>
        <v>0</v>
      </c>
      <c r="Q28" s="62"/>
    </row>
    <row r="29" spans="1:18" x14ac:dyDescent="0.25">
      <c r="A29" s="27"/>
      <c r="B29" s="27" t="s">
        <v>127</v>
      </c>
      <c r="C29" s="59">
        <f t="shared" ref="C29:L29" si="8">SUM(C5:C28)</f>
        <v>186655.891</v>
      </c>
      <c r="D29" s="59">
        <f t="shared" si="8"/>
        <v>106136.49821000001</v>
      </c>
      <c r="E29" s="59">
        <f t="shared" si="8"/>
        <v>35133.137289999999</v>
      </c>
      <c r="F29" s="54">
        <f t="shared" si="8"/>
        <v>44589.880999999994</v>
      </c>
      <c r="G29" s="59">
        <f t="shared" si="8"/>
        <v>796.37450000000001</v>
      </c>
      <c r="H29" s="59">
        <f t="shared" si="8"/>
        <v>135068.71239999999</v>
      </c>
      <c r="I29" s="59">
        <f t="shared" si="8"/>
        <v>89370.045209999997</v>
      </c>
      <c r="J29" s="59">
        <f t="shared" si="8"/>
        <v>6833.166290000001</v>
      </c>
      <c r="K29" s="54">
        <f t="shared" si="8"/>
        <v>38069.126400000001</v>
      </c>
      <c r="L29" s="59">
        <f t="shared" si="8"/>
        <v>796.37450000000001</v>
      </c>
      <c r="M29" s="59">
        <f>IF(C29=0,0,ROUND(H29/C29*100,1))</f>
        <v>72.400000000000006</v>
      </c>
      <c r="N29" s="59">
        <f t="shared" si="1"/>
        <v>84.2</v>
      </c>
      <c r="O29" s="59">
        <f t="shared" si="2"/>
        <v>19.399999999999999</v>
      </c>
      <c r="P29" s="59">
        <f t="shared" si="3"/>
        <v>85.4</v>
      </c>
      <c r="Q29" s="59">
        <f t="shared" si="4"/>
        <v>100</v>
      </c>
    </row>
  </sheetData>
  <customSheetViews>
    <customSheetView guid="{2A7BEF01-6941-4E56-B362-709CA47A3142}" zeroValues="0" fitToPage="1">
      <selection activeCell="A21" sqref="A21:Q21"/>
      <pageMargins left="0.78740157480314965" right="0.39370078740157483" top="0.39370078740157483" bottom="0.39370078740157483" header="0.31496062992125984" footer="0.31496062992125984"/>
      <pageSetup paperSize="9" scale="60" fitToHeight="2" orientation="landscape" r:id="rId1"/>
      <headerFooter>
        <oddFooter>&amp;RСтр. &amp;P&amp;L&amp;D</oddFooter>
      </headerFooter>
    </customSheetView>
  </customSheetViews>
  <mergeCells count="3">
    <mergeCell ref="A3:A4"/>
    <mergeCell ref="B3:B4"/>
    <mergeCell ref="A1:M1"/>
  </mergeCells>
  <pageMargins left="0.78740157480314965" right="0.39370078740157483" top="0.39370078740157483" bottom="0.39370078740157483" header="0.31496062992125984" footer="0.31496062992125984"/>
  <pageSetup paperSize="9" scale="58" fitToHeight="2" orientation="landscape" r:id="rId2"/>
  <headerFooter>
    <oddFooter>&amp;RСтр. &amp;P&amp;L&amp;D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Реестр</vt:lpstr>
      <vt:lpstr>Цели</vt:lpstr>
      <vt:lpstr>Задачи</vt:lpstr>
      <vt:lpstr>Индикаторы </vt:lpstr>
      <vt:lpstr>Результат</vt:lpstr>
      <vt:lpstr>Финансирование</vt:lpstr>
      <vt:lpstr>Лист1</vt:lpstr>
      <vt:lpstr>Задачи!Заголовки_для_печати</vt:lpstr>
      <vt:lpstr>'Индикаторы '!Заголовки_для_печати</vt:lpstr>
      <vt:lpstr>Реестр!Заголовки_для_печати</vt:lpstr>
      <vt:lpstr>Результат!Заголовки_для_печати</vt:lpstr>
      <vt:lpstr>Финансирование!Заголовки_для_печати</vt:lpstr>
      <vt:lpstr>Цели!Заголовки_для_печати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nashot</dc:creator>
  <cp:lastModifiedBy>Экономотд1</cp:lastModifiedBy>
  <cp:lastPrinted>2023-03-27T05:51:12Z</cp:lastPrinted>
  <dcterms:created xsi:type="dcterms:W3CDTF">2021-04-02T04:57:45Z</dcterms:created>
  <dcterms:modified xsi:type="dcterms:W3CDTF">2023-03-29T08:39:31Z</dcterms:modified>
</cp:coreProperties>
</file>